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hsagonline.sharepoint.com/teams/SSMT/HSAG Only/ASH/Sickle Cell Disease/04_Measures/02_Pain Measure/MERIT Submission/Attachments/"/>
    </mc:Choice>
  </mc:AlternateContent>
  <xr:revisionPtr revIDLastSave="21" documentId="8_{89EF70C1-66C8-448C-B018-7586D4D4982C}" xr6:coauthVersionLast="47" xr6:coauthVersionMax="47" xr10:uidLastSave="{267245D9-B890-4660-BD25-BEB0F6BE3D4E}"/>
  <bookViews>
    <workbookView xWindow="-120" yWindow="-120" windowWidth="29040" windowHeight="15720" activeTab="1" xr2:uid="{00000000-000D-0000-FFFF-FFFF00000000}"/>
  </bookViews>
  <sheets>
    <sheet name="READ ME" sheetId="1" r:id="rId1"/>
    <sheet name="Measure Info" sheetId="2" r:id="rId2"/>
    <sheet name="DataValidation" sheetId="9" state="hidden" r:id="rId3"/>
    <sheet name="Scorecard 1" sheetId="4" r:id="rId4"/>
    <sheet name="Scorecard 2" sheetId="5" r:id="rId5"/>
    <sheet name="Scorecard 3" sheetId="6" r:id="rId6"/>
    <sheet name="Results" sheetId="7" r:id="rId7"/>
    <sheet name="Feasibility Plan" sheetId="8" r:id="rId8"/>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7" l="1"/>
  <c r="C5" i="7"/>
  <c r="C6" i="7"/>
  <c r="C7" i="7"/>
  <c r="C8" i="7"/>
  <c r="C9" i="7"/>
  <c r="C10" i="7"/>
  <c r="C11" i="7"/>
  <c r="C12" i="7"/>
  <c r="D15" i="7"/>
  <c r="D4" i="7"/>
  <c r="D5" i="7"/>
  <c r="D6" i="7"/>
  <c r="D7" i="7"/>
  <c r="D8" i="7"/>
  <c r="D9" i="7"/>
  <c r="D10" i="7"/>
  <c r="D11" i="7"/>
  <c r="D12" i="7"/>
  <c r="E15" i="7"/>
  <c r="E4" i="7"/>
  <c r="E5" i="7"/>
  <c r="E6" i="7"/>
  <c r="E7" i="7"/>
  <c r="E8" i="7"/>
  <c r="E9" i="7"/>
  <c r="E10" i="7"/>
  <c r="E11" i="7"/>
  <c r="E12" i="7"/>
  <c r="F15" i="7"/>
  <c r="F4" i="7"/>
  <c r="F5" i="7"/>
  <c r="F6" i="7"/>
  <c r="F7" i="7"/>
  <c r="F8" i="7"/>
  <c r="F9" i="7"/>
  <c r="F10" i="7"/>
  <c r="F11" i="7"/>
  <c r="F12" i="7"/>
  <c r="G15" i="7"/>
  <c r="G4" i="7"/>
  <c r="G5" i="7"/>
  <c r="G6" i="7"/>
  <c r="G7" i="7"/>
  <c r="G8" i="7"/>
  <c r="G9" i="7"/>
  <c r="G10" i="7"/>
  <c r="G11" i="7"/>
  <c r="G12" i="7"/>
  <c r="H15" i="7"/>
  <c r="H4" i="7"/>
  <c r="H5" i="7"/>
  <c r="H6" i="7"/>
  <c r="H7" i="7"/>
  <c r="H8" i="7"/>
  <c r="H9" i="7"/>
  <c r="H10" i="7"/>
  <c r="H11" i="7"/>
  <c r="H12" i="7"/>
  <c r="I15" i="7"/>
  <c r="I4" i="7"/>
  <c r="I5" i="7"/>
  <c r="I6" i="7"/>
  <c r="I7" i="7"/>
  <c r="I8" i="7"/>
  <c r="I9" i="7"/>
  <c r="I10" i="7"/>
  <c r="I11" i="7"/>
  <c r="I12" i="7"/>
  <c r="J15" i="7"/>
  <c r="J4" i="7"/>
  <c r="J5" i="7"/>
  <c r="J6" i="7"/>
  <c r="J7" i="7"/>
  <c r="J8" i="7"/>
  <c r="J9" i="7"/>
  <c r="J10" i="7"/>
  <c r="J11" i="7"/>
  <c r="J12" i="7"/>
  <c r="K15" i="7"/>
  <c r="K4" i="7"/>
  <c r="K5" i="7"/>
  <c r="K6" i="7"/>
  <c r="K7" i="7"/>
  <c r="K8" i="7"/>
  <c r="K9" i="7"/>
  <c r="K10" i="7"/>
  <c r="K11" i="7"/>
  <c r="K12" i="7"/>
  <c r="L15" i="7"/>
  <c r="L4" i="7"/>
  <c r="L5" i="7"/>
  <c r="L6" i="7"/>
  <c r="L7" i="7"/>
  <c r="L8" i="7"/>
  <c r="L9" i="7"/>
  <c r="L10" i="7"/>
  <c r="L11" i="7"/>
  <c r="L12" i="7"/>
  <c r="M15" i="7"/>
  <c r="M4" i="7"/>
  <c r="M5" i="7"/>
  <c r="M6" i="7"/>
  <c r="M7" i="7"/>
  <c r="M8" i="7"/>
  <c r="M9" i="7"/>
  <c r="M10" i="7"/>
  <c r="M11" i="7"/>
  <c r="M12" i="7"/>
  <c r="N15" i="7"/>
  <c r="B4" i="7"/>
  <c r="B5" i="7"/>
  <c r="B6" i="7"/>
  <c r="B7" i="7"/>
  <c r="B8" i="7"/>
  <c r="B9" i="7"/>
  <c r="B10" i="7"/>
  <c r="B11" i="7"/>
  <c r="B12" i="7"/>
  <c r="C15" i="7"/>
  <c r="N12" i="7"/>
  <c r="B6" i="6"/>
  <c r="B7" i="6"/>
  <c r="B8" i="6"/>
  <c r="B9" i="6"/>
  <c r="B10" i="6"/>
  <c r="B11" i="6"/>
  <c r="B12" i="6"/>
  <c r="B13" i="6"/>
  <c r="B6" i="5"/>
  <c r="B7" i="5"/>
  <c r="B8" i="5"/>
  <c r="B9" i="5"/>
  <c r="B10" i="5"/>
  <c r="B11" i="5"/>
  <c r="B12" i="5"/>
  <c r="B13" i="5"/>
  <c r="B6" i="4"/>
  <c r="B7" i="4"/>
  <c r="B8" i="4"/>
  <c r="B9" i="4"/>
  <c r="B10" i="4"/>
  <c r="B11" i="4"/>
  <c r="B12" i="4"/>
  <c r="B13" i="4"/>
  <c r="B1" i="4"/>
  <c r="N8" i="7"/>
  <c r="N9" i="7"/>
  <c r="N10" i="7"/>
  <c r="N11" i="7"/>
  <c r="A9" i="9"/>
  <c r="A10" i="9"/>
  <c r="A11" i="9"/>
  <c r="A12" i="9"/>
  <c r="N7" i="7"/>
  <c r="N6" i="7"/>
  <c r="N5" i="7"/>
  <c r="N4" i="7"/>
  <c r="L2" i="7"/>
  <c r="H2" i="7"/>
  <c r="D2" i="7"/>
  <c r="B5" i="6"/>
  <c r="B1" i="6"/>
  <c r="B5" i="5"/>
  <c r="B1" i="5"/>
  <c r="B5" i="4"/>
  <c r="C14" i="7"/>
  <c r="L14" i="7"/>
  <c r="M14" i="7"/>
  <c r="N14" i="7"/>
  <c r="K14" i="7"/>
  <c r="G14" i="7"/>
  <c r="H14" i="7"/>
  <c r="H16" i="7"/>
  <c r="I14" i="7"/>
  <c r="J14" i="7"/>
  <c r="F14" i="7"/>
  <c r="D14" i="7"/>
  <c r="E14" i="7"/>
  <c r="I16" i="7"/>
  <c r="C16" i="7"/>
  <c r="G16" i="7"/>
  <c r="E16" i="7"/>
  <c r="L16" i="7"/>
  <c r="M16" i="7"/>
  <c r="N16" i="7"/>
  <c r="K16" i="7"/>
  <c r="J16" i="7"/>
  <c r="F16" i="7"/>
  <c r="D16" i="7"/>
</calcChain>
</file>

<file path=xl/sharedStrings.xml><?xml version="1.0" encoding="utf-8"?>
<sst xmlns="http://schemas.openxmlformats.org/spreadsheetml/2006/main" count="204" uniqueCount="114">
  <si>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</si>
  <si>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</si>
  <si>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</si>
  <si>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</si>
  <si>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</si>
  <si>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</si>
  <si>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</si>
  <si>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</si>
  <si>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</si>
  <si>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</si>
  <si>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</si>
  <si>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</si>
  <si>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</si>
  <si>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</si>
  <si>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</si>
  <si>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</si>
  <si>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</si>
  <si>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</si>
  <si>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</si>
  <si>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</si>
  <si>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</si>
  <si>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</si>
  <si>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</si>
  <si>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</si>
  <si>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</si>
  <si>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</si>
  <si>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</si>
  <si>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</si>
  <si>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</si>
  <si>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</si>
  <si>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</si>
  <si>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EHR System #2</t>
  </si>
  <si>
    <t>EHR System #3</t>
  </si>
  <si>
    <t>LIST ALL DATA ELEMENTS - this will pre-populate scorecards</t>
  </si>
  <si>
    <t>Data Element</t>
  </si>
  <si>
    <t>Data Element Attributes</t>
  </si>
  <si>
    <t>Value Set Name</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</si>
  <si>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</si>
  <si>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</si>
  <si>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</si>
  <si>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</si>
  <si>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</si>
  <si>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</si>
  <si>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</si>
  <si>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</si>
  <si>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</si>
  <si>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</si>
  <si>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#2</t>
  </si>
  <si>
    <t>EHR #3</t>
  </si>
  <si>
    <t>SUMMARY</t>
  </si>
  <si>
    <t>Data Elements Scoring 0 within Domain</t>
  </si>
  <si>
    <t>Total data elements</t>
  </si>
  <si>
    <t>% of data elements requiring review within domain</t>
  </si>
  <si>
    <t>DATA ELEMENT FEASIBILITY PLAN</t>
  </si>
  <si>
    <t>For data elements that score 0, provide plan for projected use of element.</t>
  </si>
  <si>
    <t xml:space="preserve">Explain how the data element is feasible within the context of the measure logic?  </t>
  </si>
  <si>
    <t>What is the plan for readdressing this data element?</t>
  </si>
  <si>
    <t>Used in numerator</t>
  </si>
  <si>
    <t>Used in denominator exclusions</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</si>
  <si>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</si>
  <si>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</si>
  <si>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</si>
  <si>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</si>
  <si>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</si>
  <si>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</si>
  <si>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</si>
  <si>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</si>
  <si>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</si>
  <si>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</si>
  <si>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</si>
  <si>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</si>
  <si>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</si>
  <si>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</si>
  <si>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</si>
  <si>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</si>
  <si>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</si>
  <si>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</si>
  <si>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</si>
  <si>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</si>
  <si>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</si>
  <si>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BATTELLE FEASIBILITY SCORECARD FOR ELECTRONIC CLINICAL QUALITY MEASURES (eCQMs); Ver. 1.0; Generated: 14 April 2023</t>
  </si>
  <si>
    <t>How is the data element used in computation of measure - e.g. numerator, denominator?</t>
  </si>
  <si>
    <t>Meditech</t>
  </si>
  <si>
    <t>Medication Administered: Analgesic</t>
  </si>
  <si>
    <t>Medication, Administered: Analgesic Date_Time</t>
  </si>
  <si>
    <t>ED Arrival Date_Time</t>
  </si>
  <si>
    <t>Identifies patients with a diagnosis of SCD with VOE using ICD-10-CM and SNOMED-CT codes</t>
  </si>
  <si>
    <t>Identifies relevant date-time of analgesic medication administration</t>
  </si>
  <si>
    <t>Identifies the arrival date and arrival time to the ED</t>
  </si>
  <si>
    <t>Identifies analgesic medications administered using RxNorm codes</t>
  </si>
  <si>
    <t>1</t>
  </si>
  <si>
    <t>Median Time to Pain Medication for Patients with a Diagnosis of Sickle Cell Disease (SCD) with Vaso-Occlusive Episode (VOE)</t>
  </si>
  <si>
    <t>EPIC-A</t>
  </si>
  <si>
    <t>EPIC-B</t>
  </si>
  <si>
    <t>EHR #1</t>
  </si>
  <si>
    <t>Diagnosis: Sickle Cell Disease with Vaso Occlusive Episode</t>
  </si>
  <si>
    <t>Not applicable</t>
  </si>
  <si>
    <t>Encounter, Performed: Emergency Department Visit</t>
  </si>
  <si>
    <t>Patient Characteristic, Race: Race</t>
  </si>
  <si>
    <t>Patient Characteristic, Ethnicity: Ethnicity</t>
  </si>
  <si>
    <t>Patient Characteristic, Payer: Payer</t>
  </si>
  <si>
    <t>Patient Characteristic, Sex: ONC Administrative Sex</t>
  </si>
  <si>
    <t>Identifies the race of the patient for the corresponding encounter</t>
  </si>
  <si>
    <t>Identifies the ethnicity of the patient for the corresponding encounter</t>
  </si>
  <si>
    <t>Identifies the payer of the patient for the corresponding encounter</t>
  </si>
  <si>
    <t>Identifies the sex of the patient for the corresponding encounter</t>
  </si>
  <si>
    <t>Race (OID: 2.16.840.1.114222.4.11.836)</t>
  </si>
  <si>
    <t>ONC Administrative Sex (OID: 2.16.840.1.113762.1.4.1)</t>
  </si>
  <si>
    <t>Payer (OID: 2.16.840.1.114222.4.11.3591)</t>
  </si>
  <si>
    <t>Ethnicity (OID: 2.16.840.1.114222.4.11.837)</t>
  </si>
  <si>
    <t>Identifies ED encounters using a SNOMED-CT code or CPT codes</t>
  </si>
  <si>
    <t xml:space="preserve">Emergency Department Visit (OID: 2.16.840.1.113883.3.117.1.7.1.292  and 2.16.840.1.113883.3.464.1003.101.12.1010) </t>
  </si>
  <si>
    <t>Sickle Cell Disease with Vaso Occlusive Episode (OID: 2.16.840.1.113762.1.4.1160.42)</t>
  </si>
  <si>
    <t>Analgesic for Acute Pain (OID: 2.16.840.1.113762.1.4.1160.43)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</si>
</sst>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b/>
      <sz val="14"/>
      <color indexed="8"/>
      <name val="Calibri"/>
      <family val="2"/>
    </font>
    <font>
      <i/>
      <sz val="11"/>
      <color indexed="27"/>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sz val="8"/>
      <name val="Calibri"/>
      <family val="2"/>
    </font>
    <font>
      <sz val="8"/>
      <name val="Calibri"/>
      <family val="2"/>
    </font>
  </fonts>
  <fills count="19">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2"/>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theme="0"/>
        <bgColor indexed="64"/>
      </patternFill>
    </fill>
  </fills>
  <borders count="43">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style="thin">
        <color indexed="11"/>
      </left>
      <right style="thin">
        <color indexed="11"/>
      </right>
      <top style="thin">
        <color indexed="64"/>
      </top>
      <bottom/>
      <diagonal/>
    </border>
    <border>
      <left style="thin">
        <color indexed="11"/>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style="thin">
        <color indexed="11"/>
      </right>
      <top style="thin">
        <color indexed="11"/>
      </top>
      <bottom style="thin">
        <color indexed="11"/>
      </bottom>
      <diagonal/>
    </border>
    <border>
      <left/>
      <right style="thin">
        <color indexed="11"/>
      </right>
      <top/>
      <bottom style="thin">
        <color indexed="11"/>
      </bottom>
      <diagonal/>
    </border>
    <border>
      <left/>
      <right style="thin">
        <color indexed="11"/>
      </right>
      <top/>
      <bottom/>
      <diagonal/>
    </border>
    <border>
      <left style="thin">
        <color indexed="64"/>
      </left>
      <right/>
      <top style="thin">
        <color indexed="64"/>
      </top>
      <bottom/>
      <diagonal/>
    </border>
    <border>
      <left/>
      <right style="thin">
        <color indexed="11"/>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s>
  <cellStyleXfs count="7">
    <xf numFmtId="0" fontId="0" fillId="0" borderId="0" applyNumberFormat="0" applyFill="0" applyBorder="0" applyProtection="0"/>
    <xf numFmtId="0" fontId="12" fillId="13" borderId="0" applyNumberFormat="0" applyFill="0" applyBorder="0" applyProtection="0"/>
    <xf numFmtId="0" fontId="12" fillId="14" borderId="0" applyNumberFormat="0" applyFill="0" applyBorder="0" applyProtection="0"/>
    <xf numFmtId="0" fontId="14" fillId="14" borderId="0" applyNumberFormat="0" applyFill="0" applyBorder="0" applyProtection="0"/>
    <xf numFmtId="0" fontId="13" fillId="15" borderId="0" applyNumberFormat="0" applyFill="0" applyBorder="0" applyProtection="0"/>
    <xf numFmtId="0" fontId="13" fillId="16" borderId="0" applyNumberFormat="0" applyFill="0" applyBorder="0" applyProtection="0"/>
    <xf numFmtId="0" fontId="15" fillId="17" borderId="0" applyNumberFormat="0" applyFill="0" applyBorder="0" applyProtection="0"/>
  </cellStyleXfs>
  <cellXfs count="117">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16" xfId="0" applyFill="1" applyBorder="1"/>
    <xf numFmtId="0" fontId="0" fillId="2" borderId="19" xfId="0" applyFill="1" applyBorder="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ill="1" applyBorder="1"/>
    <xf numFmtId="49" fontId="0" fillId="7" borderId="22" xfId="0" applyNumberFormat="1" applyFill="1" applyBorder="1" applyAlignment="1">
      <alignment wrapText="1"/>
    </xf>
    <xf numFmtId="49" fontId="0" fillId="7" borderId="22" xfId="0" applyNumberFormat="1" applyFill="1" applyBorder="1"/>
    <xf numFmtId="0" fontId="0" fillId="2" borderId="24" xfId="0" applyFill="1" applyBorder="1"/>
    <xf numFmtId="0" fontId="0" fillId="2" borderId="25" xfId="0" applyFill="1" applyBorder="1"/>
    <xf numFmtId="0" fontId="0" fillId="2" borderId="22" xfId="0" applyNumberFormat="1" applyFill="1" applyBorder="1"/>
    <xf numFmtId="49" fontId="0" fillId="2" borderId="26" xfId="0" applyNumberFormat="1" applyFill="1" applyBorder="1"/>
    <xf numFmtId="49" fontId="0" fillId="2" borderId="1" xfId="0" applyNumberFormat="1" applyFill="1" applyBorder="1"/>
    <xf numFmtId="49" fontId="1" fillId="2" borderId="2" xfId="0" applyNumberFormat="1" applyFont="1" applyFill="1" applyBorder="1"/>
    <xf numFmtId="49" fontId="0" fillId="2" borderId="2" xfId="0" applyNumberFormat="1" applyFill="1" applyBorder="1"/>
    <xf numFmtId="0" fontId="1" fillId="11" borderId="27" xfId="0" applyFont="1" applyFill="1" applyBorder="1"/>
    <xf numFmtId="0" fontId="1" fillId="11" borderId="28" xfId="0" applyFont="1" applyFill="1" applyBorder="1"/>
    <xf numFmtId="49" fontId="1" fillId="11" borderId="30" xfId="0" applyNumberFormat="1" applyFont="1" applyFill="1" applyBorder="1"/>
    <xf numFmtId="49" fontId="4" fillId="5" borderId="22" xfId="0" applyNumberFormat="1" applyFont="1" applyFill="1" applyBorder="1" applyAlignment="1">
      <alignment horizontal="left" vertical="top" wrapText="1"/>
    </xf>
    <xf numFmtId="0" fontId="1" fillId="10" borderId="23" xfId="0" applyFont="1" applyFill="1" applyBorder="1"/>
    <xf numFmtId="49" fontId="5" fillId="10" borderId="21" xfId="0" applyNumberFormat="1" applyFont="1" applyFill="1" applyBorder="1"/>
    <xf numFmtId="49" fontId="5" fillId="10" borderId="22" xfId="0" applyNumberFormat="1" applyFont="1" applyFill="1" applyBorder="1"/>
    <xf numFmtId="0" fontId="6" fillId="2" borderId="1" xfId="0" applyNumberFormat="1" applyFont="1" applyFill="1" applyBorder="1"/>
    <xf numFmtId="0" fontId="6" fillId="2" borderId="1" xfId="0" applyFont="1" applyFill="1" applyBorder="1"/>
    <xf numFmtId="49" fontId="0" fillId="2" borderId="22" xfId="0" applyNumberFormat="1" applyFill="1" applyBorder="1" applyAlignment="1">
      <alignment horizontal="right"/>
    </xf>
    <xf numFmtId="49" fontId="0" fillId="11" borderId="29" xfId="0" applyNumberFormat="1" applyFill="1" applyBorder="1"/>
    <xf numFmtId="49" fontId="0" fillId="11" borderId="27" xfId="0" applyNumberFormat="1" applyFill="1" applyBorder="1"/>
    <xf numFmtId="49" fontId="1" fillId="11" borderId="28" xfId="0" applyNumberFormat="1" applyFont="1" applyFill="1" applyBorder="1"/>
    <xf numFmtId="0" fontId="1" fillId="10" borderId="30" xfId="0" applyFont="1" applyFill="1" applyBorder="1"/>
    <xf numFmtId="49" fontId="9"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49" fontId="10" fillId="2" borderId="1" xfId="0" applyNumberFormat="1" applyFont="1" applyFill="1" applyBorder="1"/>
    <xf numFmtId="0" fontId="11" fillId="0" borderId="0" xfId="0" applyFont="1"/>
    <xf numFmtId="49" fontId="16" fillId="2" borderId="1" xfId="0" applyNumberFormat="1" applyFont="1" applyFill="1" applyBorder="1" applyAlignment="1">
      <alignment horizontal="left"/>
    </xf>
    <xf numFmtId="49" fontId="16" fillId="2" borderId="1" xfId="0" applyNumberFormat="1" applyFont="1" applyFill="1" applyBorder="1" applyAlignment="1">
      <alignment vertical="center" wrapText="1"/>
    </xf>
    <xf numFmtId="0" fontId="0" fillId="0" borderId="12" xfId="0" applyNumberFormat="1" applyBorder="1"/>
    <xf numFmtId="0" fontId="0" fillId="0" borderId="12" xfId="0" applyBorder="1"/>
    <xf numFmtId="0" fontId="0" fillId="18" borderId="12" xfId="0" applyFill="1" applyBorder="1"/>
    <xf numFmtId="0" fontId="0" fillId="18" borderId="12" xfId="0" applyNumberFormat="1" applyFill="1" applyBorder="1"/>
    <xf numFmtId="49" fontId="1" fillId="2" borderId="31" xfId="0" applyNumberFormat="1" applyFont="1" applyFill="1" applyBorder="1"/>
    <xf numFmtId="49" fontId="0" fillId="2" borderId="21" xfId="0" applyNumberFormat="1" applyFill="1" applyBorder="1"/>
    <xf numFmtId="0" fontId="0" fillId="10" borderId="27" xfId="0" applyFill="1" applyBorder="1"/>
    <xf numFmtId="0" fontId="0" fillId="2" borderId="34" xfId="0" applyNumberFormat="1" applyFill="1" applyBorder="1"/>
    <xf numFmtId="0" fontId="0" fillId="10" borderId="35" xfId="0" applyFill="1" applyBorder="1"/>
    <xf numFmtId="0" fontId="0" fillId="2" borderId="36" xfId="0" applyFill="1" applyBorder="1"/>
    <xf numFmtId="49" fontId="11" fillId="2" borderId="34" xfId="0" applyNumberFormat="1" applyFont="1" applyFill="1" applyBorder="1"/>
    <xf numFmtId="0" fontId="11" fillId="2" borderId="34" xfId="0" applyFont="1" applyFill="1" applyBorder="1" applyAlignment="1">
      <alignment horizontal="left"/>
    </xf>
    <xf numFmtId="0" fontId="11" fillId="0" borderId="34" xfId="0" applyFont="1" applyFill="1" applyBorder="1"/>
    <xf numFmtId="49" fontId="0" fillId="2" borderId="34" xfId="0" applyNumberFormat="1" applyFill="1" applyBorder="1"/>
    <xf numFmtId="0" fontId="0" fillId="2" borderId="34" xfId="0" applyFill="1" applyBorder="1"/>
    <xf numFmtId="0" fontId="0" fillId="0" borderId="12" xfId="0" applyFill="1" applyBorder="1"/>
    <xf numFmtId="0" fontId="0" fillId="2" borderId="12" xfId="0" applyFill="1" applyBorder="1"/>
    <xf numFmtId="0" fontId="0" fillId="2" borderId="37" xfId="0" applyFill="1" applyBorder="1"/>
    <xf numFmtId="49" fontId="1" fillId="9" borderId="34" xfId="0" applyNumberFormat="1" applyFont="1" applyFill="1" applyBorder="1" applyAlignment="1">
      <alignment horizontal="left"/>
    </xf>
    <xf numFmtId="49" fontId="11" fillId="2" borderId="34" xfId="0" applyNumberFormat="1" applyFont="1" applyFill="1" applyBorder="1" applyAlignment="1">
      <alignment wrapText="1"/>
    </xf>
    <xf numFmtId="0" fontId="0" fillId="2" borderId="38" xfId="0" applyFill="1" applyBorder="1"/>
    <xf numFmtId="0" fontId="0" fillId="2" borderId="27" xfId="0" applyFill="1" applyBorder="1"/>
    <xf numFmtId="49" fontId="0" fillId="10" borderId="34" xfId="0" applyNumberFormat="1" applyFill="1" applyBorder="1"/>
    <xf numFmtId="0" fontId="0" fillId="10" borderId="34" xfId="0" applyFill="1" applyBorder="1"/>
    <xf numFmtId="0" fontId="0" fillId="8" borderId="34" xfId="0" applyFill="1" applyBorder="1"/>
    <xf numFmtId="49" fontId="1" fillId="8" borderId="34" xfId="0" applyNumberFormat="1" applyFont="1" applyFill="1" applyBorder="1"/>
    <xf numFmtId="0" fontId="0" fillId="0" borderId="39" xfId="0" applyBorder="1" applyAlignment="1"/>
    <xf numFmtId="0" fontId="0" fillId="0" borderId="40" xfId="0" applyBorder="1" applyAlignment="1"/>
    <xf numFmtId="49" fontId="7" fillId="3" borderId="33" xfId="0" applyNumberFormat="1" applyFont="1" applyFill="1" applyBorder="1" applyAlignment="1">
      <alignment vertical="center"/>
    </xf>
    <xf numFmtId="0" fontId="11" fillId="2" borderId="34" xfId="0" applyFont="1" applyFill="1" applyBorder="1" applyAlignment="1">
      <alignment horizontal="left" wrapText="1"/>
    </xf>
    <xf numFmtId="0" fontId="0" fillId="0" borderId="41" xfId="0" applyNumberFormat="1" applyBorder="1"/>
    <xf numFmtId="0" fontId="2" fillId="2" borderId="41" xfId="0" applyNumberFormat="1" applyFont="1" applyFill="1" applyBorder="1"/>
    <xf numFmtId="49" fontId="1" fillId="3" borderId="33" xfId="0" applyNumberFormat="1" applyFont="1" applyFill="1" applyBorder="1" applyAlignment="1">
      <alignment horizontal="left"/>
    </xf>
    <xf numFmtId="0" fontId="0" fillId="0" borderId="42" xfId="0" applyBorder="1"/>
    <xf numFmtId="49" fontId="7" fillId="3" borderId="34" xfId="0" applyNumberFormat="1" applyFont="1" applyFill="1" applyBorder="1" applyAlignment="1">
      <alignment vertical="center"/>
    </xf>
    <xf numFmtId="49" fontId="8" fillId="12" borderId="34" xfId="0" applyNumberFormat="1" applyFont="1" applyFill="1" applyBorder="1" applyAlignment="1">
      <alignment horizontal="center" vertical="center" wrapText="1"/>
    </xf>
    <xf numFmtId="0" fontId="0" fillId="9" borderId="34" xfId="0" applyNumberFormat="1" applyFill="1" applyBorder="1" applyAlignment="1">
      <alignment horizontal="center"/>
    </xf>
    <xf numFmtId="49" fontId="1" fillId="3" borderId="34" xfId="0" applyNumberFormat="1" applyFont="1" applyFill="1" applyBorder="1" applyAlignment="1">
      <alignment horizontal="center"/>
    </xf>
    <xf numFmtId="0" fontId="0" fillId="3" borderId="34" xfId="0" applyFill="1" applyBorder="1"/>
    <xf numFmtId="49" fontId="0" fillId="2" borderId="34" xfId="0" applyNumberFormat="1" applyFill="1" applyBorder="1" applyAlignment="1">
      <alignment horizontal="left" vertical="center" wrapText="1"/>
    </xf>
    <xf numFmtId="49" fontId="0" fillId="2" borderId="34" xfId="0" applyNumberFormat="1" applyFill="1" applyBorder="1" applyAlignment="1">
      <alignment vertical="top"/>
    </xf>
    <xf numFmtId="9" fontId="0" fillId="9" borderId="34" xfId="0" applyNumberFormat="1" applyFill="1" applyBorder="1" applyAlignment="1">
      <alignment horizontal="center"/>
    </xf>
    <xf numFmtId="49" fontId="0" fillId="7" borderId="20" xfId="0" applyNumberFormat="1" applyFill="1" applyBorder="1" applyAlignment="1">
      <alignment horizontal="left" vertical="top" wrapText="1"/>
    </xf>
    <xf numFmtId="0" fontId="0" fillId="7" borderId="21" xfId="0" applyFill="1" applyBorder="1" applyAlignment="1">
      <alignment horizontal="left" vertical="top" wrapText="1"/>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0" fillId="3" borderId="11" xfId="0" applyNumberFormat="1" applyFill="1"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0" fillId="3" borderId="8" xfId="0" applyNumberFormat="1"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ill="1" applyBorder="1" applyAlignment="1">
      <alignment horizontal="left"/>
    </xf>
    <xf numFmtId="0" fontId="0" fillId="3" borderId="4" xfId="0" applyFill="1" applyBorder="1" applyAlignment="1">
      <alignment horizontal="left"/>
    </xf>
    <xf numFmtId="0" fontId="0" fillId="3" borderId="15" xfId="0" applyFill="1" applyBorder="1" applyAlignment="1">
      <alignment horizontal="left"/>
    </xf>
    <xf numFmtId="49" fontId="1" fillId="8" borderId="34" xfId="0" applyNumberFormat="1" applyFont="1" applyFill="1" applyBorder="1" applyAlignment="1">
      <alignment horizontal="center"/>
    </xf>
    <xf numFmtId="0" fontId="1" fillId="8" borderId="34" xfId="0" applyFont="1" applyFill="1" applyBorder="1" applyAlignment="1">
      <alignment horizontal="center"/>
    </xf>
    <xf numFmtId="49" fontId="1" fillId="2" borderId="31" xfId="0" applyNumberFormat="1" applyFont="1" applyFill="1" applyBorder="1" applyAlignment="1">
      <alignment horizontal="center"/>
    </xf>
    <xf numFmtId="0" fontId="1" fillId="2" borderId="31" xfId="0" applyFont="1" applyFill="1" applyBorder="1" applyAlignment="1">
      <alignment horizontal="center"/>
    </xf>
    <xf numFmtId="0" fontId="1" fillId="2" borderId="32" xfId="0" applyFont="1" applyFill="1" applyBorder="1" applyAlignment="1">
      <alignment horizontal="center"/>
    </xf>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1">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topLeftCell="A9" workbookViewId="0">
      <selection activeCell="B26" sqref="B26"/>
    </sheetView>
  </sheetViews>
  <sheetFormatPr defaultColWidth="8.85546875" defaultRowHeight="15" customHeight="1" x14ac:dyDescent="0.25"/>
  <cols>
    <col min="1" max="1" width="6.85546875" style="1" customWidth="1"/>
    <col min="2" max="2" width="26.140625" style="1" customWidth="1"/>
    <col min="3" max="3" width="29.7109375" style="1" customWidth="1"/>
    <col min="4" max="4" width="5.85546875" style="1" customWidth="1"/>
    <col min="5" max="5" width="65.140625" style="1" customWidth="1"/>
    <col min="6" max="256" width="8.85546875" style="1" customWidth="1"/>
  </cols>
  <sheetData>
    <row r="1" spans="1:5" ht="15" customHeight="1" x14ac:dyDescent="0.25">
      <c r="A1" s="46" t="s">
        <v>80</v>
      </c>
      <c r="B1" s="2"/>
      <c r="C1" s="2"/>
      <c r="D1" s="2"/>
      <c r="E1" s="2"/>
    </row>
    <row r="2" spans="1:5" ht="15" customHeight="1" x14ac:dyDescent="0.25">
      <c r="A2" s="3" t="s">
        <v>0</v>
      </c>
      <c r="B2" s="2"/>
      <c r="C2" s="2"/>
      <c r="D2" s="2"/>
      <c r="E2" s="2"/>
    </row>
    <row r="3" spans="1:5" ht="24.95" customHeight="1" x14ac:dyDescent="0.25">
      <c r="A3" s="3" t="s">
        <v>1</v>
      </c>
      <c r="B3" s="4"/>
      <c r="C3" s="2"/>
      <c r="D3" s="2"/>
      <c r="E3" s="2"/>
    </row>
    <row r="4" spans="1:5" ht="15.75" customHeight="1" x14ac:dyDescent="0.25">
      <c r="A4" s="5"/>
      <c r="B4" s="6"/>
      <c r="C4" s="7"/>
      <c r="D4" s="8"/>
      <c r="E4" s="8"/>
    </row>
    <row r="5" spans="1:5" ht="15.6" customHeight="1" x14ac:dyDescent="0.25">
      <c r="A5" s="9"/>
      <c r="B5" s="103" t="s">
        <v>2</v>
      </c>
      <c r="C5" s="104"/>
      <c r="D5" s="104"/>
      <c r="E5" s="105"/>
    </row>
    <row r="6" spans="1:5" ht="15" customHeight="1" x14ac:dyDescent="0.25">
      <c r="A6" s="9"/>
      <c r="B6" s="94" t="s">
        <v>3</v>
      </c>
      <c r="C6" s="95"/>
      <c r="D6" s="95"/>
      <c r="E6" s="96"/>
    </row>
    <row r="7" spans="1:5" ht="15" customHeight="1" x14ac:dyDescent="0.25">
      <c r="A7" s="9"/>
      <c r="B7" s="94" t="s">
        <v>4</v>
      </c>
      <c r="C7" s="95"/>
      <c r="D7" s="95"/>
      <c r="E7" s="96"/>
    </row>
    <row r="8" spans="1:5" ht="15.75" customHeight="1" x14ac:dyDescent="0.25">
      <c r="A8" s="9"/>
      <c r="B8" s="109" t="s">
        <v>5</v>
      </c>
      <c r="C8" s="110"/>
      <c r="D8" s="110"/>
      <c r="E8" s="111"/>
    </row>
    <row r="9" spans="1:5" ht="15.6" customHeight="1" x14ac:dyDescent="0.25">
      <c r="A9" s="2"/>
      <c r="B9" s="10"/>
      <c r="C9" s="10"/>
      <c r="D9" s="10"/>
      <c r="E9" s="10"/>
    </row>
    <row r="10" spans="1:5" ht="15" customHeight="1" x14ac:dyDescent="0.25">
      <c r="A10" s="5"/>
      <c r="B10" s="97" t="s">
        <v>6</v>
      </c>
      <c r="C10" s="98"/>
      <c r="D10" s="98"/>
      <c r="E10" s="99"/>
    </row>
    <row r="11" spans="1:5" ht="15" customHeight="1" x14ac:dyDescent="0.25">
      <c r="A11" s="11"/>
      <c r="B11" s="92" t="s">
        <v>7</v>
      </c>
      <c r="C11" s="93"/>
      <c r="D11" s="12" t="s">
        <v>8</v>
      </c>
      <c r="E11" s="13" t="s">
        <v>9</v>
      </c>
    </row>
    <row r="12" spans="1:5" ht="47.45" customHeight="1" x14ac:dyDescent="0.25">
      <c r="A12" s="11"/>
      <c r="B12" s="106" t="s">
        <v>10</v>
      </c>
      <c r="C12" s="107"/>
      <c r="D12" s="107"/>
      <c r="E12" s="108"/>
    </row>
    <row r="13" spans="1:5" ht="21.75" customHeight="1" x14ac:dyDescent="0.25">
      <c r="A13" s="11"/>
      <c r="B13" s="90" t="s">
        <v>11</v>
      </c>
      <c r="C13" s="91"/>
      <c r="D13" s="14">
        <v>1</v>
      </c>
      <c r="E13" s="15"/>
    </row>
    <row r="14" spans="1:5" ht="29.25" customHeight="1" x14ac:dyDescent="0.25">
      <c r="A14" s="11"/>
      <c r="B14" s="90" t="s">
        <v>12</v>
      </c>
      <c r="C14" s="91"/>
      <c r="D14" s="14">
        <v>0</v>
      </c>
      <c r="E14" s="15"/>
    </row>
    <row r="15" spans="1:5" ht="15" customHeight="1" x14ac:dyDescent="0.25">
      <c r="A15" s="11"/>
      <c r="B15" s="106" t="s">
        <v>13</v>
      </c>
      <c r="C15" s="107"/>
      <c r="D15" s="107"/>
      <c r="E15" s="108"/>
    </row>
    <row r="16" spans="1:5" ht="60" customHeight="1" x14ac:dyDescent="0.25">
      <c r="A16" s="11"/>
      <c r="B16" s="90" t="s">
        <v>14</v>
      </c>
      <c r="C16" s="91"/>
      <c r="D16" s="14">
        <v>1</v>
      </c>
      <c r="E16" s="16" t="s">
        <v>15</v>
      </c>
    </row>
    <row r="17" spans="1:5" ht="30" customHeight="1" x14ac:dyDescent="0.25">
      <c r="A17" s="11"/>
      <c r="B17" s="90" t="s">
        <v>16</v>
      </c>
      <c r="C17" s="91"/>
      <c r="D17" s="14">
        <v>0</v>
      </c>
      <c r="E17" s="16" t="s">
        <v>17</v>
      </c>
    </row>
    <row r="18" spans="1:5" ht="54" customHeight="1" x14ac:dyDescent="0.25">
      <c r="A18" s="11"/>
      <c r="B18" s="106" t="s">
        <v>18</v>
      </c>
      <c r="C18" s="107"/>
      <c r="D18" s="107"/>
      <c r="E18" s="108"/>
    </row>
    <row r="19" spans="1:5" ht="36" customHeight="1" x14ac:dyDescent="0.25">
      <c r="A19" s="11"/>
      <c r="B19" s="90" t="s">
        <v>19</v>
      </c>
      <c r="C19" s="91"/>
      <c r="D19" s="14">
        <v>1</v>
      </c>
      <c r="E19" s="17" t="s">
        <v>20</v>
      </c>
    </row>
    <row r="20" spans="1:5" ht="61.5" customHeight="1" x14ac:dyDescent="0.25">
      <c r="A20" s="11"/>
      <c r="B20" s="90" t="s">
        <v>21</v>
      </c>
      <c r="C20" s="91"/>
      <c r="D20" s="14">
        <v>0</v>
      </c>
      <c r="E20" s="15"/>
    </row>
    <row r="21" spans="1:5" ht="15" customHeight="1" x14ac:dyDescent="0.25">
      <c r="A21" s="11"/>
      <c r="B21" s="100" t="s">
        <v>22</v>
      </c>
      <c r="C21" s="101"/>
      <c r="D21" s="101"/>
      <c r="E21" s="102"/>
    </row>
    <row r="22" spans="1:5" ht="48.75" customHeight="1" x14ac:dyDescent="0.25">
      <c r="A22" s="11"/>
      <c r="B22" s="90" t="s">
        <v>23</v>
      </c>
      <c r="C22" s="91"/>
      <c r="D22" s="14">
        <v>1</v>
      </c>
      <c r="E22" s="17" t="s">
        <v>24</v>
      </c>
    </row>
    <row r="23" spans="1:5" ht="58.5" customHeight="1" x14ac:dyDescent="0.25">
      <c r="A23" s="11"/>
      <c r="B23" s="90" t="s">
        <v>25</v>
      </c>
      <c r="C23" s="91"/>
      <c r="D23" s="14">
        <v>0</v>
      </c>
      <c r="E23" s="15"/>
    </row>
  </sheetData>
  <mergeCells count="18">
    <mergeCell ref="B5:E5"/>
    <mergeCell ref="B14:C14"/>
    <mergeCell ref="B13:C13"/>
    <mergeCell ref="B7:E7"/>
    <mergeCell ref="B18:E18"/>
    <mergeCell ref="B15:E15"/>
    <mergeCell ref="B8:E8"/>
    <mergeCell ref="B16:C16"/>
    <mergeCell ref="B17:C17"/>
    <mergeCell ref="B12:E12"/>
    <mergeCell ref="B23:C23"/>
    <mergeCell ref="B11:C11"/>
    <mergeCell ref="B6:E6"/>
    <mergeCell ref="B10:E10"/>
    <mergeCell ref="B21:E21"/>
    <mergeCell ref="B19:C19"/>
    <mergeCell ref="B20:C20"/>
    <mergeCell ref="B22:C22"/>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23"/>
  <sheetViews>
    <sheetView showGridLines="0" tabSelected="1" workbookViewId="0">
      <selection activeCell="B26" sqref="B26"/>
    </sheetView>
  </sheetViews>
  <sheetFormatPr defaultColWidth="8.85546875" defaultRowHeight="15" customHeight="1" x14ac:dyDescent="0.25"/>
  <cols>
    <col min="1" max="1" width="4" style="1" customWidth="1"/>
    <col min="2" max="2" width="53.5703125" style="1" bestFit="1" customWidth="1"/>
    <col min="3" max="3" width="82.140625" style="1" customWidth="1"/>
    <col min="4" max="4" width="76.7109375" style="1" bestFit="1" customWidth="1"/>
    <col min="5" max="5" width="8.85546875" style="1" hidden="1" customWidth="1"/>
    <col min="6" max="256" width="8.85546875" style="1" customWidth="1"/>
  </cols>
  <sheetData>
    <row r="1" spans="1:256" s="49" customFormat="1" ht="15" customHeight="1" x14ac:dyDescent="0.25">
      <c r="A1" s="64"/>
      <c r="B1" s="64"/>
      <c r="C1" s="64"/>
      <c r="D1" s="63"/>
      <c r="E1" s="64"/>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s="49" customFormat="1" ht="15" customHeight="1" x14ac:dyDescent="0.25">
      <c r="A2" s="64"/>
      <c r="B2" s="112" t="s">
        <v>26</v>
      </c>
      <c r="C2" s="113"/>
      <c r="D2" s="63"/>
      <c r="E2" s="65"/>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c r="IT2" s="48"/>
      <c r="IU2" s="48"/>
      <c r="IV2" s="48"/>
    </row>
    <row r="3" spans="1:256" ht="30" x14ac:dyDescent="0.25">
      <c r="A3" s="64"/>
      <c r="B3" s="66" t="s">
        <v>27</v>
      </c>
      <c r="C3" s="67" t="s">
        <v>91</v>
      </c>
      <c r="D3" s="63"/>
      <c r="E3" s="57"/>
    </row>
    <row r="4" spans="1:256" ht="15" customHeight="1" x14ac:dyDescent="0.25">
      <c r="A4" s="64"/>
      <c r="B4" s="66" t="s">
        <v>28</v>
      </c>
      <c r="C4" s="55" t="s">
        <v>72</v>
      </c>
      <c r="D4" s="63"/>
      <c r="E4" s="57"/>
    </row>
    <row r="5" spans="1:256" ht="15" customHeight="1" x14ac:dyDescent="0.25">
      <c r="A5" s="64"/>
      <c r="B5" s="66" t="s">
        <v>29</v>
      </c>
      <c r="C5" s="55" t="s">
        <v>75</v>
      </c>
      <c r="D5" s="63"/>
      <c r="E5" s="57"/>
    </row>
    <row r="6" spans="1:256" ht="15" customHeight="1" x14ac:dyDescent="0.25">
      <c r="A6" s="64"/>
      <c r="B6" s="66" t="s">
        <v>30</v>
      </c>
      <c r="C6" s="61" t="s">
        <v>82</v>
      </c>
      <c r="D6" s="63"/>
      <c r="E6" s="57"/>
    </row>
    <row r="7" spans="1:256" ht="15" customHeight="1" x14ac:dyDescent="0.25">
      <c r="A7" s="64"/>
      <c r="B7" s="66" t="s">
        <v>31</v>
      </c>
      <c r="C7" s="58" t="s">
        <v>92</v>
      </c>
      <c r="D7" s="63"/>
      <c r="E7" s="57"/>
    </row>
    <row r="8" spans="1:256" ht="15" customHeight="1" x14ac:dyDescent="0.25">
      <c r="A8" s="64"/>
      <c r="B8" s="66" t="s">
        <v>32</v>
      </c>
      <c r="C8" s="58" t="s">
        <v>93</v>
      </c>
      <c r="D8" s="63"/>
      <c r="E8" s="57"/>
    </row>
    <row r="9" spans="1:256" ht="15" customHeight="1" x14ac:dyDescent="0.25">
      <c r="A9" s="64"/>
      <c r="B9" s="68"/>
      <c r="C9" s="69"/>
      <c r="D9" s="63"/>
      <c r="E9" s="57"/>
    </row>
    <row r="10" spans="1:256" ht="15" customHeight="1" x14ac:dyDescent="0.25">
      <c r="A10" s="70" t="s">
        <v>33</v>
      </c>
      <c r="B10" s="71"/>
      <c r="C10" s="71"/>
      <c r="D10" s="71"/>
      <c r="E10" s="57"/>
    </row>
    <row r="11" spans="1:256" ht="15" customHeight="1" x14ac:dyDescent="0.25">
      <c r="A11" s="72"/>
      <c r="B11" s="73" t="s">
        <v>34</v>
      </c>
      <c r="C11" s="73" t="s">
        <v>35</v>
      </c>
      <c r="D11" s="73" t="s">
        <v>36</v>
      </c>
      <c r="E11" s="57"/>
    </row>
    <row r="12" spans="1:256" ht="30" x14ac:dyDescent="0.25">
      <c r="A12" s="55">
        <v>1</v>
      </c>
      <c r="B12" s="58" t="s">
        <v>97</v>
      </c>
      <c r="C12" s="58" t="s">
        <v>110</v>
      </c>
      <c r="D12" s="77" t="s">
        <v>111</v>
      </c>
      <c r="E12" s="57"/>
    </row>
    <row r="13" spans="1:256" ht="15" customHeight="1" x14ac:dyDescent="0.25">
      <c r="A13" s="55">
        <v>2</v>
      </c>
      <c r="B13" s="58" t="s">
        <v>95</v>
      </c>
      <c r="C13" s="60" t="s">
        <v>86</v>
      </c>
      <c r="D13" s="59" t="s">
        <v>112</v>
      </c>
      <c r="E13" s="57"/>
    </row>
    <row r="14" spans="1:256" ht="15" customHeight="1" x14ac:dyDescent="0.25">
      <c r="A14" s="55">
        <v>3</v>
      </c>
      <c r="B14" s="58" t="s">
        <v>83</v>
      </c>
      <c r="C14" s="58" t="s">
        <v>89</v>
      </c>
      <c r="D14" s="59" t="s">
        <v>113</v>
      </c>
      <c r="E14" s="57"/>
    </row>
    <row r="15" spans="1:256" ht="15" customHeight="1" x14ac:dyDescent="0.25">
      <c r="A15" s="55">
        <v>4</v>
      </c>
      <c r="B15" s="58" t="s">
        <v>84</v>
      </c>
      <c r="C15" s="58" t="s">
        <v>87</v>
      </c>
      <c r="D15" s="59" t="s">
        <v>96</v>
      </c>
      <c r="E15" s="57"/>
    </row>
    <row r="16" spans="1:256" ht="15" customHeight="1" x14ac:dyDescent="0.25">
      <c r="A16" s="55">
        <v>5</v>
      </c>
      <c r="B16" s="58" t="s">
        <v>85</v>
      </c>
      <c r="C16" s="58" t="s">
        <v>88</v>
      </c>
      <c r="D16" s="59" t="s">
        <v>96</v>
      </c>
      <c r="E16" s="57"/>
    </row>
    <row r="17" spans="1:5" ht="15" customHeight="1" x14ac:dyDescent="0.25">
      <c r="A17" s="55">
        <v>6</v>
      </c>
      <c r="B17" s="62" t="s">
        <v>98</v>
      </c>
      <c r="C17" s="62" t="s">
        <v>102</v>
      </c>
      <c r="D17" s="62" t="s">
        <v>106</v>
      </c>
      <c r="E17" s="57"/>
    </row>
    <row r="18" spans="1:5" ht="15" customHeight="1" x14ac:dyDescent="0.25">
      <c r="A18" s="55">
        <v>7</v>
      </c>
      <c r="B18" s="62" t="s">
        <v>99</v>
      </c>
      <c r="C18" s="62" t="s">
        <v>103</v>
      </c>
      <c r="D18" s="62" t="s">
        <v>109</v>
      </c>
      <c r="E18" s="57"/>
    </row>
    <row r="19" spans="1:5" ht="15" customHeight="1" x14ac:dyDescent="0.25">
      <c r="A19" s="55">
        <v>8</v>
      </c>
      <c r="B19" s="62" t="s">
        <v>100</v>
      </c>
      <c r="C19" s="62" t="s">
        <v>104</v>
      </c>
      <c r="D19" s="62" t="s">
        <v>108</v>
      </c>
      <c r="E19" s="57"/>
    </row>
    <row r="20" spans="1:5" ht="15" customHeight="1" x14ac:dyDescent="0.25">
      <c r="A20" s="55">
        <v>9</v>
      </c>
      <c r="B20" s="62" t="s">
        <v>101</v>
      </c>
      <c r="C20" s="62" t="s">
        <v>105</v>
      </c>
      <c r="D20" s="62" t="s">
        <v>107</v>
      </c>
      <c r="E20" s="57"/>
    </row>
    <row r="21" spans="1:5" ht="15" customHeight="1" x14ac:dyDescent="0.25">
      <c r="A21" s="78"/>
      <c r="B21" s="79"/>
      <c r="C21" s="78"/>
      <c r="D21" s="78"/>
    </row>
    <row r="22" spans="1:5" ht="15" customHeight="1" x14ac:dyDescent="0.25">
      <c r="A22" s="48"/>
      <c r="B22" s="48"/>
      <c r="C22" s="48"/>
      <c r="D22" s="48"/>
    </row>
    <row r="23" spans="1:5" ht="15" customHeight="1" x14ac:dyDescent="0.25">
      <c r="A23" s="48"/>
      <c r="B23" s="48"/>
      <c r="C23" s="48"/>
      <c r="D23" s="48"/>
    </row>
  </sheetData>
  <mergeCells count="1">
    <mergeCell ref="B2:C2"/>
  </mergeCells>
  <phoneticPr fontId="17" type="noConversion"/>
  <pageMargins left="0.7" right="0.7" top="0.75" bottom="0.75" header="0.3" footer="0.3"/>
  <pageSetup orientation="portrait" r:id="rId1"/>
  <headerFooter>
    <oddFooter>&amp;C&amp;"Helvetica Neue,Regular"&amp;12&amp;K000000&amp;P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C4</xm:sqref>
        </x14:dataValidation>
        <x14:dataValidation type="list" allowBlank="1" showInputMessage="1" showErrorMessage="1" xr:uid="{00000000-0002-0000-0100-000001000000}">
          <x14:formula1>
            <xm:f>DataValidation!$B$2:$B$9</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x14ac:dyDescent="0.25"/>
  <sheetData>
    <row r="1" spans="1:4" x14ac:dyDescent="0.25">
      <c r="A1" t="s">
        <v>28</v>
      </c>
      <c r="B1" t="s">
        <v>29</v>
      </c>
    </row>
    <row r="2" spans="1:4" x14ac:dyDescent="0.25">
      <c r="A2" s="45" t="s">
        <v>69</v>
      </c>
      <c r="B2" s="45" t="s">
        <v>73</v>
      </c>
    </row>
    <row r="3" spans="1:4" x14ac:dyDescent="0.25">
      <c r="A3" s="45" t="s">
        <v>70</v>
      </c>
      <c r="B3" s="45" t="s">
        <v>74</v>
      </c>
    </row>
    <row r="4" spans="1:4" x14ac:dyDescent="0.25">
      <c r="A4" s="45" t="s">
        <v>71</v>
      </c>
      <c r="B4" s="45" t="s">
        <v>75</v>
      </c>
    </row>
    <row r="5" spans="1:4" x14ac:dyDescent="0.25">
      <c r="A5" s="45" t="s">
        <v>72</v>
      </c>
      <c r="B5" s="45" t="s">
        <v>76</v>
      </c>
    </row>
    <row r="6" spans="1:4" x14ac:dyDescent="0.25">
      <c r="A6" s="45" t="s">
        <v>68</v>
      </c>
      <c r="B6" s="45" t="s">
        <v>77</v>
      </c>
    </row>
    <row r="7" spans="1:4" x14ac:dyDescent="0.25">
      <c r="A7" s="45" t="s">
        <v>67</v>
      </c>
      <c r="B7" s="45" t="s">
        <v>78</v>
      </c>
    </row>
    <row r="8" spans="1:4" x14ac:dyDescent="0.25">
      <c r="A8" s="45" t="s">
        <v>66</v>
      </c>
      <c r="B8" s="45" t="s">
        <v>79</v>
      </c>
    </row>
    <row r="9" spans="1:4" x14ac:dyDescent="0.25">
      <c r="A9" t="str">
        <f t="shared" ref="A9:A12" si="0">TRIM(D20)</f>
        <v/>
      </c>
      <c r="B9" s="45" t="s">
        <v>66</v>
      </c>
    </row>
    <row r="10" spans="1:4" x14ac:dyDescent="0.25">
      <c r="A10" t="str">
        <f t="shared" si="0"/>
        <v/>
      </c>
    </row>
    <row r="11" spans="1:4" x14ac:dyDescent="0.25">
      <c r="A11" t="str">
        <f t="shared" si="0"/>
        <v/>
      </c>
    </row>
    <row r="12" spans="1:4" x14ac:dyDescent="0.25">
      <c r="A12" t="str">
        <f t="shared" si="0"/>
        <v/>
      </c>
    </row>
    <row r="13" spans="1:4" x14ac:dyDescent="0.25">
      <c r="D13" t="s">
        <v>60</v>
      </c>
    </row>
    <row r="14" spans="1:4" x14ac:dyDescent="0.25">
      <c r="D14" t="s">
        <v>61</v>
      </c>
    </row>
    <row r="15" spans="1:4" x14ac:dyDescent="0.25">
      <c r="D15" t="s">
        <v>62</v>
      </c>
    </row>
    <row r="16" spans="1:4" x14ac:dyDescent="0.25">
      <c r="D16" t="s">
        <v>63</v>
      </c>
    </row>
    <row r="17" spans="4:4" x14ac:dyDescent="0.25">
      <c r="D17" t="s">
        <v>64</v>
      </c>
    </row>
    <row r="18" spans="4:4" x14ac:dyDescent="0.25">
      <c r="D18" t="s">
        <v>65</v>
      </c>
    </row>
    <row r="19" spans="4:4" x14ac:dyDescent="0.25">
      <c r="D19" t="s">
        <v>59</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13"/>
  <sheetViews>
    <sheetView showGridLines="0" workbookViewId="0">
      <selection activeCell="A5" sqref="A5:A13"/>
    </sheetView>
  </sheetViews>
  <sheetFormatPr defaultColWidth="8.85546875" defaultRowHeight="15" customHeight="1" x14ac:dyDescent="0.25"/>
  <cols>
    <col min="1" max="1" width="11.28515625" style="1" customWidth="1"/>
    <col min="2" max="2" width="53.28515625" style="1" customWidth="1"/>
    <col min="3" max="6" width="22.7109375" style="1" customWidth="1"/>
    <col min="7" max="12" width="8.85546875" style="1" hidden="1" customWidth="1"/>
    <col min="13" max="256" width="8.85546875" style="1" customWidth="1"/>
  </cols>
  <sheetData>
    <row r="1" spans="1:11" ht="15" customHeight="1" x14ac:dyDescent="0.25">
      <c r="A1" s="23" t="s">
        <v>37</v>
      </c>
      <c r="B1" s="24" t="str">
        <f>'Measure Info'!C6</f>
        <v>Meditech</v>
      </c>
      <c r="C1" s="18"/>
      <c r="D1" s="18"/>
      <c r="E1" s="18"/>
      <c r="F1" s="18"/>
      <c r="G1" s="2"/>
      <c r="H1" s="2"/>
      <c r="I1" s="2"/>
      <c r="J1" s="2"/>
      <c r="K1" s="2"/>
    </row>
    <row r="2" spans="1:11" ht="15" customHeight="1" x14ac:dyDescent="0.25">
      <c r="A2" s="25"/>
      <c r="B2" s="26"/>
      <c r="C2" s="13" t="s">
        <v>38</v>
      </c>
      <c r="D2" s="13" t="s">
        <v>39</v>
      </c>
      <c r="E2" s="13" t="s">
        <v>40</v>
      </c>
      <c r="F2" s="13" t="s">
        <v>41</v>
      </c>
      <c r="G2" s="19"/>
      <c r="H2" s="2"/>
      <c r="I2" s="2"/>
      <c r="J2" s="2"/>
      <c r="K2" s="2"/>
    </row>
    <row r="3" spans="1:11" ht="76.5" customHeight="1" x14ac:dyDescent="0.25">
      <c r="A3" s="35" t="s">
        <v>42</v>
      </c>
      <c r="B3" s="27" t="s">
        <v>34</v>
      </c>
      <c r="C3" s="28" t="s">
        <v>43</v>
      </c>
      <c r="D3" s="28" t="s">
        <v>44</v>
      </c>
      <c r="E3" s="28" t="s">
        <v>45</v>
      </c>
      <c r="F3" s="28" t="s">
        <v>46</v>
      </c>
      <c r="G3" s="19"/>
      <c r="H3" s="2"/>
      <c r="I3" s="2"/>
      <c r="J3" s="2"/>
      <c r="K3" s="2"/>
    </row>
    <row r="4" spans="1:11" ht="15" customHeight="1" x14ac:dyDescent="0.25">
      <c r="A4" s="56"/>
      <c r="B4" s="29"/>
      <c r="C4" s="30" t="s">
        <v>8</v>
      </c>
      <c r="D4" s="31" t="s">
        <v>8</v>
      </c>
      <c r="E4" s="31" t="s">
        <v>8</v>
      </c>
      <c r="F4" s="31" t="s">
        <v>8</v>
      </c>
      <c r="G4" s="19"/>
      <c r="H4" s="2"/>
      <c r="I4" s="2"/>
      <c r="J4" s="2"/>
      <c r="K4" s="2"/>
    </row>
    <row r="5" spans="1:11" ht="15" customHeight="1" x14ac:dyDescent="0.25">
      <c r="A5" s="55">
        <v>1</v>
      </c>
      <c r="B5" s="53" t="str">
        <f>'Measure Info'!B12</f>
        <v>Encounter, Performed: Emergency Department Visit</v>
      </c>
      <c r="C5" s="20">
        <v>1</v>
      </c>
      <c r="D5" s="20">
        <v>1</v>
      </c>
      <c r="E5" s="20">
        <v>1</v>
      </c>
      <c r="F5" s="20">
        <v>1</v>
      </c>
      <c r="G5" s="19"/>
      <c r="H5" s="2"/>
      <c r="I5" s="2"/>
      <c r="J5" s="2"/>
      <c r="K5" s="2"/>
    </row>
    <row r="6" spans="1:11" ht="15" customHeight="1" x14ac:dyDescent="0.25">
      <c r="A6" s="55">
        <v>2</v>
      </c>
      <c r="B6" s="53" t="str">
        <f>'Measure Info'!B13</f>
        <v>Diagnosis: Sickle Cell Disease with Vaso Occlusive Episode</v>
      </c>
      <c r="C6" s="20">
        <v>1</v>
      </c>
      <c r="D6" s="20">
        <v>1</v>
      </c>
      <c r="E6" s="20">
        <v>1</v>
      </c>
      <c r="F6" s="20">
        <v>1</v>
      </c>
      <c r="G6" s="19"/>
      <c r="H6" s="2"/>
      <c r="I6" s="2"/>
      <c r="J6" s="2"/>
      <c r="K6" s="2"/>
    </row>
    <row r="7" spans="1:11" ht="15" customHeight="1" x14ac:dyDescent="0.25">
      <c r="A7" s="55">
        <v>3</v>
      </c>
      <c r="B7" s="53" t="str">
        <f>'Measure Info'!B14</f>
        <v>Medication Administered: Analgesic</v>
      </c>
      <c r="C7" s="20">
        <v>1</v>
      </c>
      <c r="D7" s="20">
        <v>1</v>
      </c>
      <c r="E7" s="20">
        <v>1</v>
      </c>
      <c r="F7" s="20">
        <v>1</v>
      </c>
      <c r="G7" s="19"/>
      <c r="H7" s="2"/>
      <c r="I7" s="2"/>
      <c r="J7" s="2"/>
      <c r="K7" s="2"/>
    </row>
    <row r="8" spans="1:11" ht="15" customHeight="1" x14ac:dyDescent="0.25">
      <c r="A8" s="55">
        <v>4</v>
      </c>
      <c r="B8" s="53" t="str">
        <f>'Measure Info'!B15</f>
        <v>Medication, Administered: Analgesic Date_Time</v>
      </c>
      <c r="C8" s="20">
        <v>1</v>
      </c>
      <c r="D8" s="20">
        <v>1</v>
      </c>
      <c r="E8" s="20">
        <v>1</v>
      </c>
      <c r="F8" s="20">
        <v>1</v>
      </c>
      <c r="G8" s="19"/>
      <c r="H8" s="2"/>
      <c r="I8" s="2"/>
      <c r="J8" s="2"/>
      <c r="K8" s="2"/>
    </row>
    <row r="9" spans="1:11" ht="15" customHeight="1" x14ac:dyDescent="0.25">
      <c r="A9" s="55">
        <v>5</v>
      </c>
      <c r="B9" s="53" t="str">
        <f>'Measure Info'!B16</f>
        <v>ED Arrival Date_Time</v>
      </c>
      <c r="C9" s="20">
        <v>1</v>
      </c>
      <c r="D9" s="20">
        <v>1</v>
      </c>
      <c r="E9" s="20">
        <v>1</v>
      </c>
      <c r="F9" s="20">
        <v>1</v>
      </c>
      <c r="G9" s="19"/>
      <c r="H9" s="2"/>
      <c r="I9" s="2"/>
      <c r="J9" s="2"/>
      <c r="K9" s="32">
        <v>0</v>
      </c>
    </row>
    <row r="10" spans="1:11" ht="15" customHeight="1" x14ac:dyDescent="0.25">
      <c r="A10" s="55">
        <v>6</v>
      </c>
      <c r="B10" s="53" t="str">
        <f>'Measure Info'!B17</f>
        <v>Patient Characteristic, Race: Race</v>
      </c>
      <c r="C10" s="20">
        <v>1</v>
      </c>
      <c r="D10" s="20">
        <v>1</v>
      </c>
      <c r="E10" s="20">
        <v>1</v>
      </c>
      <c r="F10" s="20">
        <v>1</v>
      </c>
      <c r="G10" s="19"/>
      <c r="H10" s="2"/>
      <c r="I10" s="2"/>
      <c r="J10" s="2"/>
      <c r="K10" s="32">
        <v>0</v>
      </c>
    </row>
    <row r="11" spans="1:11" ht="15" customHeight="1" x14ac:dyDescent="0.25">
      <c r="A11" s="55">
        <v>7</v>
      </c>
      <c r="B11" s="53" t="str">
        <f>'Measure Info'!B18</f>
        <v>Patient Characteristic, Ethnicity: Ethnicity</v>
      </c>
      <c r="C11" s="20">
        <v>1</v>
      </c>
      <c r="D11" s="20">
        <v>1</v>
      </c>
      <c r="E11" s="20">
        <v>1</v>
      </c>
      <c r="F11" s="20">
        <v>1</v>
      </c>
      <c r="G11" s="19"/>
      <c r="H11" s="2"/>
      <c r="I11" s="2"/>
      <c r="J11" s="2"/>
      <c r="K11" s="32">
        <v>0</v>
      </c>
    </row>
    <row r="12" spans="1:11" ht="15" customHeight="1" x14ac:dyDescent="0.25">
      <c r="A12" s="55">
        <v>8</v>
      </c>
      <c r="B12" s="53" t="str">
        <f>'Measure Info'!B19</f>
        <v>Patient Characteristic, Payer: Payer</v>
      </c>
      <c r="C12" s="20">
        <v>1</v>
      </c>
      <c r="D12" s="20">
        <v>1</v>
      </c>
      <c r="E12" s="20">
        <v>1</v>
      </c>
      <c r="F12" s="20">
        <v>1</v>
      </c>
      <c r="G12" s="19"/>
      <c r="H12" s="2"/>
      <c r="I12" s="2"/>
      <c r="J12" s="2"/>
      <c r="K12" s="32">
        <v>0</v>
      </c>
    </row>
    <row r="13" spans="1:11" ht="15" customHeight="1" x14ac:dyDescent="0.25">
      <c r="A13" s="55">
        <v>9</v>
      </c>
      <c r="B13" s="53" t="str">
        <f>'Measure Info'!B20</f>
        <v>Patient Characteristic, Sex: ONC Administrative Sex</v>
      </c>
      <c r="C13" s="20">
        <v>1</v>
      </c>
      <c r="D13" s="20">
        <v>1</v>
      </c>
      <c r="E13" s="20">
        <v>1</v>
      </c>
      <c r="F13" s="20">
        <v>1</v>
      </c>
    </row>
  </sheetData>
  <dataValidations count="1">
    <dataValidation type="list" operator="equal" allowBlank="1" showInputMessage="1" showErrorMessage="1" sqref="C5:F13" xr:uid="{35941011-0387-4A69-AE3B-369907A9C1C7}">
      <formula1>$I$5:$I$5</formula1>
    </dataValidation>
  </dataValidations>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13"/>
  <sheetViews>
    <sheetView showGridLines="0" workbookViewId="0">
      <selection activeCell="B21" sqref="B21"/>
    </sheetView>
  </sheetViews>
  <sheetFormatPr defaultColWidth="8.85546875" defaultRowHeight="15" customHeight="1" x14ac:dyDescent="0.25"/>
  <cols>
    <col min="1" max="1" width="11.28515625" style="1" customWidth="1"/>
    <col min="2" max="2" width="53.28515625" style="1" customWidth="1"/>
    <col min="3" max="6" width="22.7109375" style="1" customWidth="1"/>
    <col min="7" max="8" width="8.85546875" style="1" hidden="1" customWidth="1"/>
    <col min="9" max="9" width="7.7109375" style="1" hidden="1" customWidth="1"/>
    <col min="10" max="256" width="8.85546875" style="1" customWidth="1"/>
  </cols>
  <sheetData>
    <row r="1" spans="1:9" ht="15" customHeight="1" x14ac:dyDescent="0.25">
      <c r="A1" s="23" t="s">
        <v>37</v>
      </c>
      <c r="B1" s="24" t="str">
        <f>'Measure Info'!C7</f>
        <v>EPIC-A</v>
      </c>
      <c r="C1" s="18"/>
      <c r="D1" s="18"/>
      <c r="E1" s="18"/>
      <c r="F1" s="18"/>
      <c r="G1" s="2"/>
      <c r="H1" s="2"/>
      <c r="I1" s="2"/>
    </row>
    <row r="2" spans="1:9" ht="15" customHeight="1" x14ac:dyDescent="0.25">
      <c r="A2" s="25"/>
      <c r="B2" s="26"/>
      <c r="C2" s="13" t="s">
        <v>38</v>
      </c>
      <c r="D2" s="13" t="s">
        <v>39</v>
      </c>
      <c r="E2" s="13" t="s">
        <v>40</v>
      </c>
      <c r="F2" s="13" t="s">
        <v>41</v>
      </c>
      <c r="G2" s="19"/>
      <c r="H2" s="2"/>
      <c r="I2" s="2"/>
    </row>
    <row r="3" spans="1:9" ht="78.599999999999994" customHeight="1" x14ac:dyDescent="0.25">
      <c r="A3" s="36" t="s">
        <v>42</v>
      </c>
      <c r="B3" s="37" t="s">
        <v>34</v>
      </c>
      <c r="C3" s="28" t="s">
        <v>43</v>
      </c>
      <c r="D3" s="28" t="s">
        <v>44</v>
      </c>
      <c r="E3" s="28" t="s">
        <v>45</v>
      </c>
      <c r="F3" s="28" t="s">
        <v>46</v>
      </c>
      <c r="G3" s="19"/>
      <c r="H3" s="2"/>
      <c r="I3" s="2"/>
    </row>
    <row r="4" spans="1:9" ht="15" customHeight="1" x14ac:dyDescent="0.25">
      <c r="A4" s="54"/>
      <c r="B4" s="38"/>
      <c r="C4" s="31" t="s">
        <v>8</v>
      </c>
      <c r="D4" s="31" t="s">
        <v>8</v>
      </c>
      <c r="E4" s="31" t="s">
        <v>8</v>
      </c>
      <c r="F4" s="31" t="s">
        <v>8</v>
      </c>
      <c r="G4" s="19"/>
      <c r="H4" s="2"/>
      <c r="I4" s="2"/>
    </row>
    <row r="5" spans="1:9" ht="15" customHeight="1" x14ac:dyDescent="0.25">
      <c r="A5" s="55">
        <v>1</v>
      </c>
      <c r="B5" s="53" t="str">
        <f>'Measure Info'!B12</f>
        <v>Encounter, Performed: Emergency Department Visit</v>
      </c>
      <c r="C5" s="20">
        <v>1</v>
      </c>
      <c r="D5" s="20">
        <v>1</v>
      </c>
      <c r="E5" s="20">
        <v>1</v>
      </c>
      <c r="F5" s="20">
        <v>1</v>
      </c>
      <c r="G5" s="19"/>
      <c r="H5" s="2"/>
      <c r="I5" s="2"/>
    </row>
    <row r="6" spans="1:9" ht="15" customHeight="1" x14ac:dyDescent="0.25">
      <c r="A6" s="55">
        <v>2</v>
      </c>
      <c r="B6" s="53" t="str">
        <f>'Measure Info'!B13</f>
        <v>Diagnosis: Sickle Cell Disease with Vaso Occlusive Episode</v>
      </c>
      <c r="C6" s="20">
        <v>1</v>
      </c>
      <c r="D6" s="20">
        <v>1</v>
      </c>
      <c r="E6" s="20">
        <v>1</v>
      </c>
      <c r="F6" s="20">
        <v>1</v>
      </c>
      <c r="G6" s="19"/>
      <c r="H6" s="2"/>
      <c r="I6" s="32">
        <v>1</v>
      </c>
    </row>
    <row r="7" spans="1:9" ht="15" customHeight="1" x14ac:dyDescent="0.25">
      <c r="A7" s="55">
        <v>3</v>
      </c>
      <c r="B7" s="53" t="str">
        <f>'Measure Info'!B14</f>
        <v>Medication Administered: Analgesic</v>
      </c>
      <c r="C7" s="20">
        <v>1</v>
      </c>
      <c r="D7" s="20">
        <v>1</v>
      </c>
      <c r="E7" s="20">
        <v>1</v>
      </c>
      <c r="F7" s="20">
        <v>1</v>
      </c>
      <c r="G7" s="19"/>
      <c r="H7" s="2"/>
      <c r="I7" s="33"/>
    </row>
    <row r="8" spans="1:9" ht="15" customHeight="1" x14ac:dyDescent="0.25">
      <c r="A8" s="55">
        <v>4</v>
      </c>
      <c r="B8" s="53" t="str">
        <f>'Measure Info'!B15</f>
        <v>Medication, Administered: Analgesic Date_Time</v>
      </c>
      <c r="C8" s="20">
        <v>1</v>
      </c>
      <c r="D8" s="20">
        <v>1</v>
      </c>
      <c r="E8" s="20">
        <v>1</v>
      </c>
      <c r="F8" s="20">
        <v>1</v>
      </c>
      <c r="G8" s="19"/>
      <c r="H8" s="2"/>
      <c r="I8" s="2"/>
    </row>
    <row r="9" spans="1:9" ht="15" customHeight="1" x14ac:dyDescent="0.25">
      <c r="A9" s="55">
        <v>5</v>
      </c>
      <c r="B9" s="53" t="str">
        <f>'Measure Info'!B16</f>
        <v>ED Arrival Date_Time</v>
      </c>
      <c r="C9" s="20">
        <v>1</v>
      </c>
      <c r="D9" s="20">
        <v>1</v>
      </c>
      <c r="E9" s="20">
        <v>1</v>
      </c>
      <c r="F9" s="20">
        <v>1</v>
      </c>
      <c r="G9" s="19"/>
      <c r="H9" s="2"/>
      <c r="I9" s="2"/>
    </row>
    <row r="10" spans="1:9" ht="15" customHeight="1" x14ac:dyDescent="0.25">
      <c r="A10" s="55">
        <v>6</v>
      </c>
      <c r="B10" s="53" t="str">
        <f>'Measure Info'!B17</f>
        <v>Patient Characteristic, Race: Race</v>
      </c>
      <c r="C10" s="20">
        <v>1</v>
      </c>
      <c r="D10" s="20">
        <v>1</v>
      </c>
      <c r="E10" s="20">
        <v>1</v>
      </c>
      <c r="F10" s="20">
        <v>1</v>
      </c>
    </row>
    <row r="11" spans="1:9" ht="15" customHeight="1" x14ac:dyDescent="0.25">
      <c r="A11" s="55">
        <v>7</v>
      </c>
      <c r="B11" s="53" t="str">
        <f>'Measure Info'!B18</f>
        <v>Patient Characteristic, Ethnicity: Ethnicity</v>
      </c>
      <c r="C11" s="20">
        <v>1</v>
      </c>
      <c r="D11" s="20">
        <v>1</v>
      </c>
      <c r="E11" s="20">
        <v>1</v>
      </c>
      <c r="F11" s="20">
        <v>1</v>
      </c>
    </row>
    <row r="12" spans="1:9" ht="15" customHeight="1" x14ac:dyDescent="0.25">
      <c r="A12" s="55">
        <v>8</v>
      </c>
      <c r="B12" s="53" t="str">
        <f>'Measure Info'!B19</f>
        <v>Patient Characteristic, Payer: Payer</v>
      </c>
      <c r="C12" s="20">
        <v>1</v>
      </c>
      <c r="D12" s="20">
        <v>1</v>
      </c>
      <c r="E12" s="20">
        <v>1</v>
      </c>
      <c r="F12" s="20">
        <v>1</v>
      </c>
    </row>
    <row r="13" spans="1:9" ht="15" customHeight="1" x14ac:dyDescent="0.25">
      <c r="A13" s="55">
        <v>9</v>
      </c>
      <c r="B13" s="53" t="str">
        <f>'Measure Info'!B20</f>
        <v>Patient Characteristic, Sex: ONC Administrative Sex</v>
      </c>
      <c r="C13" s="20">
        <v>1</v>
      </c>
      <c r="D13" s="20">
        <v>1</v>
      </c>
      <c r="E13" s="20">
        <v>1</v>
      </c>
      <c r="F13" s="20">
        <v>1</v>
      </c>
    </row>
  </sheetData>
  <dataValidations count="1">
    <dataValidation type="list" operator="equal" allowBlank="1" showInputMessage="1" showErrorMessage="1" sqref="C5:F13" xr:uid="{CBF545E5-0B7A-4A86-9679-7A391AF188DF}">
      <formula1>$I$5:$I$5</formula1>
    </dataValidation>
  </dataValidations>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13"/>
  <sheetViews>
    <sheetView showGridLines="0" workbookViewId="0">
      <selection activeCell="B21" sqref="B21"/>
    </sheetView>
  </sheetViews>
  <sheetFormatPr defaultColWidth="8.85546875" defaultRowHeight="15" customHeight="1" x14ac:dyDescent="0.25"/>
  <cols>
    <col min="1" max="1" width="11.28515625" style="1" customWidth="1"/>
    <col min="2" max="2" width="64.85546875" style="1" bestFit="1" customWidth="1"/>
    <col min="3" max="6" width="22.7109375" style="1" customWidth="1"/>
    <col min="7" max="8" width="8.85546875" style="1" hidden="1" customWidth="1"/>
    <col min="9" max="9" width="7.7109375" style="1" hidden="1" customWidth="1"/>
    <col min="10" max="256" width="8.85546875" style="1" customWidth="1"/>
  </cols>
  <sheetData>
    <row r="1" spans="1:9" ht="15" customHeight="1" x14ac:dyDescent="0.25">
      <c r="A1" s="23" t="s">
        <v>37</v>
      </c>
      <c r="B1" s="24" t="str">
        <f>'Measure Info'!C8</f>
        <v>EPIC-B</v>
      </c>
      <c r="C1" s="18"/>
      <c r="D1" s="18"/>
      <c r="E1" s="18"/>
      <c r="F1" s="18"/>
      <c r="G1" s="2"/>
      <c r="H1" s="2"/>
      <c r="I1" s="2"/>
    </row>
    <row r="2" spans="1:9" ht="15" customHeight="1" x14ac:dyDescent="0.25">
      <c r="A2" s="25"/>
      <c r="B2" s="26"/>
      <c r="C2" s="13" t="s">
        <v>38</v>
      </c>
      <c r="D2" s="13" t="s">
        <v>39</v>
      </c>
      <c r="E2" s="13" t="s">
        <v>40</v>
      </c>
      <c r="F2" s="13" t="s">
        <v>41</v>
      </c>
      <c r="G2" s="19"/>
      <c r="H2" s="2"/>
      <c r="I2" s="2"/>
    </row>
    <row r="3" spans="1:9" ht="80.099999999999994" customHeight="1" x14ac:dyDescent="0.25">
      <c r="A3" s="36" t="s">
        <v>42</v>
      </c>
      <c r="B3" s="37" t="s">
        <v>34</v>
      </c>
      <c r="C3" s="28" t="s">
        <v>43</v>
      </c>
      <c r="D3" s="28" t="s">
        <v>44</v>
      </c>
      <c r="E3" s="28" t="s">
        <v>45</v>
      </c>
      <c r="F3" s="28" t="s">
        <v>46</v>
      </c>
      <c r="G3" s="19"/>
      <c r="H3" s="2"/>
      <c r="I3" s="2"/>
    </row>
    <row r="4" spans="1:9" ht="15" customHeight="1" x14ac:dyDescent="0.25">
      <c r="A4" s="54"/>
      <c r="B4" s="38"/>
      <c r="C4" s="31" t="s">
        <v>8</v>
      </c>
      <c r="D4" s="31" t="s">
        <v>8</v>
      </c>
      <c r="E4" s="31" t="s">
        <v>8</v>
      </c>
      <c r="F4" s="31" t="s">
        <v>8</v>
      </c>
      <c r="G4" s="19"/>
      <c r="H4" s="2"/>
      <c r="I4" s="2"/>
    </row>
    <row r="5" spans="1:9" ht="15" customHeight="1" x14ac:dyDescent="0.25">
      <c r="A5" s="55">
        <v>1</v>
      </c>
      <c r="B5" s="53" t="str">
        <f>'Measure Info'!B12</f>
        <v>Encounter, Performed: Emergency Department Visit</v>
      </c>
      <c r="C5" s="34" t="s">
        <v>90</v>
      </c>
      <c r="D5" s="34" t="s">
        <v>90</v>
      </c>
      <c r="E5" s="34" t="s">
        <v>90</v>
      </c>
      <c r="F5" s="34" t="s">
        <v>90</v>
      </c>
      <c r="G5" s="19"/>
      <c r="H5" s="2"/>
      <c r="I5" s="2"/>
    </row>
    <row r="6" spans="1:9" ht="15" customHeight="1" x14ac:dyDescent="0.25">
      <c r="A6" s="55">
        <v>2</v>
      </c>
      <c r="B6" s="53" t="str">
        <f>'Measure Info'!B13</f>
        <v>Diagnosis: Sickle Cell Disease with Vaso Occlusive Episode</v>
      </c>
      <c r="C6" s="34" t="s">
        <v>90</v>
      </c>
      <c r="D6" s="34" t="s">
        <v>90</v>
      </c>
      <c r="E6" s="34" t="s">
        <v>90</v>
      </c>
      <c r="F6" s="34" t="s">
        <v>90</v>
      </c>
      <c r="G6" s="19"/>
      <c r="H6" s="2"/>
      <c r="I6" s="32">
        <v>1</v>
      </c>
    </row>
    <row r="7" spans="1:9" ht="15" customHeight="1" x14ac:dyDescent="0.25">
      <c r="A7" s="55">
        <v>3</v>
      </c>
      <c r="B7" s="53" t="str">
        <f>'Measure Info'!B14</f>
        <v>Medication Administered: Analgesic</v>
      </c>
      <c r="C7" s="34" t="s">
        <v>90</v>
      </c>
      <c r="D7" s="34" t="s">
        <v>90</v>
      </c>
      <c r="E7" s="34" t="s">
        <v>90</v>
      </c>
      <c r="F7" s="34" t="s">
        <v>90</v>
      </c>
      <c r="G7" s="19"/>
      <c r="H7" s="2"/>
      <c r="I7" s="33"/>
    </row>
    <row r="8" spans="1:9" ht="15" customHeight="1" x14ac:dyDescent="0.25">
      <c r="A8" s="55">
        <v>4</v>
      </c>
      <c r="B8" s="53" t="str">
        <f>'Measure Info'!B15</f>
        <v>Medication, Administered: Analgesic Date_Time</v>
      </c>
      <c r="C8" s="34" t="s">
        <v>90</v>
      </c>
      <c r="D8" s="34" t="s">
        <v>90</v>
      </c>
      <c r="E8" s="34" t="s">
        <v>90</v>
      </c>
      <c r="F8" s="34" t="s">
        <v>90</v>
      </c>
      <c r="G8" s="19"/>
      <c r="H8" s="2"/>
      <c r="I8" s="2"/>
    </row>
    <row r="9" spans="1:9" ht="15" customHeight="1" x14ac:dyDescent="0.25">
      <c r="A9" s="55">
        <v>5</v>
      </c>
      <c r="B9" s="53" t="str">
        <f>'Measure Info'!B16</f>
        <v>ED Arrival Date_Time</v>
      </c>
      <c r="C9" s="34" t="s">
        <v>90</v>
      </c>
      <c r="D9" s="34" t="s">
        <v>90</v>
      </c>
      <c r="E9" s="34" t="s">
        <v>90</v>
      </c>
      <c r="F9" s="34" t="s">
        <v>90</v>
      </c>
      <c r="G9" s="19"/>
      <c r="H9" s="2"/>
      <c r="I9" s="2"/>
    </row>
    <row r="10" spans="1:9" ht="15" customHeight="1" x14ac:dyDescent="0.25">
      <c r="A10" s="55">
        <v>6</v>
      </c>
      <c r="B10" s="53" t="str">
        <f>'Measure Info'!B17</f>
        <v>Patient Characteristic, Race: Race</v>
      </c>
      <c r="C10" s="34" t="s">
        <v>90</v>
      </c>
      <c r="D10" s="34" t="s">
        <v>90</v>
      </c>
      <c r="E10" s="34" t="s">
        <v>90</v>
      </c>
      <c r="F10" s="34" t="s">
        <v>90</v>
      </c>
    </row>
    <row r="11" spans="1:9" ht="15" customHeight="1" x14ac:dyDescent="0.25">
      <c r="A11" s="55">
        <v>7</v>
      </c>
      <c r="B11" s="53" t="str">
        <f>'Measure Info'!B18</f>
        <v>Patient Characteristic, Ethnicity: Ethnicity</v>
      </c>
      <c r="C11" s="34" t="s">
        <v>90</v>
      </c>
      <c r="D11" s="34" t="s">
        <v>90</v>
      </c>
      <c r="E11" s="34" t="s">
        <v>90</v>
      </c>
      <c r="F11" s="34" t="s">
        <v>90</v>
      </c>
    </row>
    <row r="12" spans="1:9" ht="15" customHeight="1" x14ac:dyDescent="0.25">
      <c r="A12" s="55">
        <v>8</v>
      </c>
      <c r="B12" s="53" t="str">
        <f>'Measure Info'!B19</f>
        <v>Patient Characteristic, Payer: Payer</v>
      </c>
      <c r="C12" s="34" t="s">
        <v>90</v>
      </c>
      <c r="D12" s="34" t="s">
        <v>90</v>
      </c>
      <c r="E12" s="34" t="s">
        <v>90</v>
      </c>
      <c r="F12" s="34" t="s">
        <v>90</v>
      </c>
    </row>
    <row r="13" spans="1:9" ht="15" customHeight="1" x14ac:dyDescent="0.25">
      <c r="A13" s="55">
        <v>9</v>
      </c>
      <c r="B13" s="53" t="str">
        <f>'Measure Info'!B20</f>
        <v>Patient Characteristic, Sex: ONC Administrative Sex</v>
      </c>
      <c r="C13" s="34" t="s">
        <v>90</v>
      </c>
      <c r="D13" s="34" t="s">
        <v>90</v>
      </c>
      <c r="E13" s="34" t="s">
        <v>90</v>
      </c>
      <c r="F13" s="34" t="s">
        <v>90</v>
      </c>
    </row>
  </sheetData>
  <phoneticPr fontId="18" type="noConversion"/>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S16"/>
  <sheetViews>
    <sheetView showGridLines="0" workbookViewId="0">
      <selection activeCell="B21" sqref="B21"/>
    </sheetView>
  </sheetViews>
  <sheetFormatPr defaultColWidth="8.85546875" defaultRowHeight="15" customHeight="1" x14ac:dyDescent="0.25"/>
  <cols>
    <col min="1" max="1" width="3" bestFit="1" customWidth="1"/>
    <col min="2" max="2" width="53.5703125" style="1" bestFit="1" customWidth="1"/>
    <col min="3" max="3" width="10.85546875" style="1" customWidth="1"/>
    <col min="4" max="4" width="8.42578125" style="1" customWidth="1"/>
    <col min="5" max="5" width="10.28515625" style="1" customWidth="1"/>
    <col min="6" max="7" width="10.140625" style="1" customWidth="1"/>
    <col min="8" max="8" width="8.85546875" style="1" customWidth="1"/>
    <col min="9" max="9" width="9.85546875" style="1" customWidth="1"/>
    <col min="10" max="13" width="11" style="1" customWidth="1"/>
    <col min="14" max="14" width="11" style="48" customWidth="1"/>
    <col min="15" max="15" width="4" style="51" customWidth="1"/>
    <col min="16" max="253" width="8.85546875" style="1" customWidth="1"/>
  </cols>
  <sheetData>
    <row r="1" spans="1:253" s="50" customFormat="1" ht="15" customHeight="1" x14ac:dyDescent="0.25">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51"/>
      <c r="EW1" s="51"/>
      <c r="EX1" s="51"/>
      <c r="EY1" s="51"/>
      <c r="EZ1" s="51"/>
      <c r="FA1" s="51"/>
      <c r="FB1" s="51"/>
      <c r="FC1" s="51"/>
      <c r="FD1" s="51"/>
      <c r="FE1" s="51"/>
      <c r="FF1" s="51"/>
      <c r="FG1" s="51"/>
      <c r="FH1" s="51"/>
      <c r="FI1" s="51"/>
      <c r="FJ1" s="51"/>
      <c r="FK1" s="51"/>
      <c r="FL1" s="51"/>
      <c r="FM1" s="51"/>
      <c r="FN1" s="51"/>
      <c r="FO1" s="51"/>
      <c r="FP1" s="51"/>
      <c r="FQ1" s="51"/>
      <c r="FR1" s="51"/>
      <c r="FS1" s="51"/>
      <c r="FT1" s="51"/>
      <c r="FU1" s="51"/>
      <c r="FV1" s="51"/>
      <c r="FW1" s="51"/>
      <c r="FX1" s="51"/>
      <c r="FY1" s="51"/>
      <c r="FZ1" s="51"/>
      <c r="GA1" s="51"/>
      <c r="GB1" s="51"/>
      <c r="GC1" s="51"/>
      <c r="GD1" s="51"/>
      <c r="GE1" s="51"/>
      <c r="GF1" s="51"/>
      <c r="GG1" s="51"/>
      <c r="GH1" s="51"/>
      <c r="GI1" s="51"/>
      <c r="GJ1" s="51"/>
      <c r="GK1" s="51"/>
      <c r="GL1" s="51"/>
      <c r="GM1" s="51"/>
      <c r="GN1" s="51"/>
      <c r="GO1" s="51"/>
      <c r="GP1" s="51"/>
      <c r="GQ1" s="51"/>
      <c r="GR1" s="51"/>
      <c r="GS1" s="51"/>
      <c r="GT1" s="51"/>
      <c r="GU1" s="51"/>
      <c r="GV1" s="51"/>
      <c r="GW1" s="51"/>
      <c r="GX1" s="51"/>
      <c r="GY1" s="51"/>
      <c r="GZ1" s="51"/>
      <c r="HA1" s="51"/>
      <c r="HB1" s="51"/>
      <c r="HC1" s="51"/>
      <c r="HD1" s="51"/>
      <c r="HE1" s="51"/>
      <c r="HF1" s="51"/>
      <c r="HG1" s="51"/>
      <c r="HH1" s="51"/>
      <c r="HI1" s="51"/>
      <c r="HJ1" s="51"/>
      <c r="HK1" s="51"/>
      <c r="HL1" s="51"/>
      <c r="HM1" s="51"/>
      <c r="HN1" s="51"/>
      <c r="HO1" s="51"/>
      <c r="HP1" s="51"/>
      <c r="HQ1" s="51"/>
      <c r="HR1" s="51"/>
      <c r="HS1" s="51"/>
      <c r="HT1" s="51"/>
      <c r="HU1" s="51"/>
      <c r="HV1" s="51"/>
      <c r="HW1" s="51"/>
      <c r="HX1" s="51"/>
      <c r="HY1" s="51"/>
      <c r="HZ1" s="51"/>
      <c r="IA1" s="51"/>
      <c r="IB1" s="51"/>
      <c r="IC1" s="51"/>
      <c r="ID1" s="51"/>
      <c r="IE1" s="51"/>
      <c r="IF1" s="51"/>
      <c r="IG1" s="51"/>
      <c r="IH1" s="51"/>
      <c r="II1" s="51"/>
      <c r="IJ1" s="51"/>
      <c r="IK1" s="51"/>
      <c r="IL1" s="51"/>
      <c r="IM1" s="51"/>
      <c r="IN1" s="51"/>
      <c r="IO1" s="51"/>
      <c r="IP1" s="51"/>
      <c r="IQ1" s="51"/>
      <c r="IR1" s="51"/>
      <c r="IS1" s="51"/>
    </row>
    <row r="2" spans="1:253" s="49" customFormat="1" ht="15" customHeight="1" x14ac:dyDescent="0.25">
      <c r="A2" s="74"/>
      <c r="B2" s="75"/>
      <c r="C2" s="52" t="s">
        <v>94</v>
      </c>
      <c r="D2" s="114" t="str">
        <f>'Measure Info'!C6</f>
        <v>Meditech</v>
      </c>
      <c r="E2" s="115"/>
      <c r="F2" s="115"/>
      <c r="G2" s="52" t="s">
        <v>47</v>
      </c>
      <c r="H2" s="114" t="str">
        <f>'Measure Info'!C7</f>
        <v>EPIC-A</v>
      </c>
      <c r="I2" s="115"/>
      <c r="J2" s="115"/>
      <c r="K2" s="52" t="s">
        <v>48</v>
      </c>
      <c r="L2" s="114" t="str">
        <f>'Measure Info'!C8</f>
        <v>EPIC-B</v>
      </c>
      <c r="M2" s="115"/>
      <c r="N2" s="116"/>
      <c r="O2" s="50"/>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row>
    <row r="3" spans="1:253" ht="36" customHeight="1" x14ac:dyDescent="0.25">
      <c r="A3" s="76" t="s">
        <v>34</v>
      </c>
      <c r="B3" s="82"/>
      <c r="C3" s="83" t="s">
        <v>38</v>
      </c>
      <c r="D3" s="83" t="s">
        <v>39</v>
      </c>
      <c r="E3" s="83" t="s">
        <v>40</v>
      </c>
      <c r="F3" s="83" t="s">
        <v>41</v>
      </c>
      <c r="G3" s="83" t="s">
        <v>38</v>
      </c>
      <c r="H3" s="83" t="s">
        <v>39</v>
      </c>
      <c r="I3" s="83" t="s">
        <v>40</v>
      </c>
      <c r="J3" s="83" t="s">
        <v>41</v>
      </c>
      <c r="K3" s="83" t="s">
        <v>38</v>
      </c>
      <c r="L3" s="83" t="s">
        <v>39</v>
      </c>
      <c r="M3" s="83" t="s">
        <v>40</v>
      </c>
      <c r="N3" s="83" t="s">
        <v>41</v>
      </c>
      <c r="O3" s="50"/>
    </row>
    <row r="4" spans="1:253" ht="15" customHeight="1" x14ac:dyDescent="0.25">
      <c r="A4" s="81">
        <v>1</v>
      </c>
      <c r="B4" s="61" t="str">
        <f>'Measure Info'!B12</f>
        <v>Encounter, Performed: Emergency Department Visit</v>
      </c>
      <c r="C4" s="84">
        <f>'Scorecard 1'!C5</f>
        <v>1</v>
      </c>
      <c r="D4" s="84">
        <f>'Scorecard 1'!D5</f>
        <v>1</v>
      </c>
      <c r="E4" s="84">
        <f>'Scorecard 1'!E5</f>
        <v>1</v>
      </c>
      <c r="F4" s="84">
        <f>'Scorecard 1'!F5</f>
        <v>1</v>
      </c>
      <c r="G4" s="84">
        <f>'Scorecard 2'!C5</f>
        <v>1</v>
      </c>
      <c r="H4" s="84">
        <f>'Scorecard 2'!D5</f>
        <v>1</v>
      </c>
      <c r="I4" s="84">
        <f>'Scorecard 2'!E5</f>
        <v>1</v>
      </c>
      <c r="J4" s="84">
        <f>'Scorecard 2'!F5</f>
        <v>1</v>
      </c>
      <c r="K4" s="84" t="str">
        <f>'Scorecard 3'!C5</f>
        <v>1</v>
      </c>
      <c r="L4" s="84" t="str">
        <f>'Scorecard 3'!D5</f>
        <v>1</v>
      </c>
      <c r="M4" s="84" t="str">
        <f>'Scorecard 3'!E5</f>
        <v>1</v>
      </c>
      <c r="N4" s="84" t="str">
        <f>'Scorecard 3'!F5</f>
        <v>1</v>
      </c>
      <c r="O4" s="50"/>
    </row>
    <row r="5" spans="1:253" ht="15" customHeight="1" x14ac:dyDescent="0.25">
      <c r="A5" s="81">
        <v>2</v>
      </c>
      <c r="B5" s="61" t="str">
        <f>'Measure Info'!B13</f>
        <v>Diagnosis: Sickle Cell Disease with Vaso Occlusive Episode</v>
      </c>
      <c r="C5" s="84">
        <f>'Scorecard 1'!C6</f>
        <v>1</v>
      </c>
      <c r="D5" s="84">
        <f>'Scorecard 1'!D6</f>
        <v>1</v>
      </c>
      <c r="E5" s="84">
        <f>'Scorecard 1'!E6</f>
        <v>1</v>
      </c>
      <c r="F5" s="84">
        <f>'Scorecard 1'!F6</f>
        <v>1</v>
      </c>
      <c r="G5" s="84">
        <f>'Scorecard 2'!C6</f>
        <v>1</v>
      </c>
      <c r="H5" s="84">
        <f>'Scorecard 2'!D6</f>
        <v>1</v>
      </c>
      <c r="I5" s="84">
        <f>'Scorecard 2'!E6</f>
        <v>1</v>
      </c>
      <c r="J5" s="84">
        <f>'Scorecard 2'!F6</f>
        <v>1</v>
      </c>
      <c r="K5" s="84" t="str">
        <f>'Scorecard 3'!C6</f>
        <v>1</v>
      </c>
      <c r="L5" s="84" t="str">
        <f>'Scorecard 3'!D6</f>
        <v>1</v>
      </c>
      <c r="M5" s="84" t="str">
        <f>'Scorecard 3'!E6</f>
        <v>1</v>
      </c>
      <c r="N5" s="84" t="str">
        <f>'Scorecard 3'!F6</f>
        <v>1</v>
      </c>
      <c r="O5" s="50"/>
    </row>
    <row r="6" spans="1:253" ht="15" customHeight="1" x14ac:dyDescent="0.25">
      <c r="A6" s="81">
        <v>3</v>
      </c>
      <c r="B6" s="61" t="str">
        <f>'Measure Info'!B14</f>
        <v>Medication Administered: Analgesic</v>
      </c>
      <c r="C6" s="84">
        <f>'Scorecard 1'!C7</f>
        <v>1</v>
      </c>
      <c r="D6" s="84">
        <f>'Scorecard 1'!D7</f>
        <v>1</v>
      </c>
      <c r="E6" s="84">
        <f>'Scorecard 1'!E7</f>
        <v>1</v>
      </c>
      <c r="F6" s="84">
        <f>'Scorecard 1'!F7</f>
        <v>1</v>
      </c>
      <c r="G6" s="84">
        <f>'Scorecard 2'!C7</f>
        <v>1</v>
      </c>
      <c r="H6" s="84">
        <f>'Scorecard 2'!D7</f>
        <v>1</v>
      </c>
      <c r="I6" s="84">
        <f>'Scorecard 2'!E7</f>
        <v>1</v>
      </c>
      <c r="J6" s="84">
        <f>'Scorecard 2'!F7</f>
        <v>1</v>
      </c>
      <c r="K6" s="84" t="str">
        <f>'Scorecard 3'!C7</f>
        <v>1</v>
      </c>
      <c r="L6" s="84" t="str">
        <f>'Scorecard 3'!D7</f>
        <v>1</v>
      </c>
      <c r="M6" s="84" t="str">
        <f>'Scorecard 3'!E7</f>
        <v>1</v>
      </c>
      <c r="N6" s="84" t="str">
        <f>'Scorecard 3'!F7</f>
        <v>1</v>
      </c>
      <c r="O6" s="50"/>
    </row>
    <row r="7" spans="1:253" x14ac:dyDescent="0.25">
      <c r="A7" s="81">
        <v>4</v>
      </c>
      <c r="B7" s="61" t="str">
        <f>'Measure Info'!B15</f>
        <v>Medication, Administered: Analgesic Date_Time</v>
      </c>
      <c r="C7" s="84">
        <f>'Scorecard 1'!C8</f>
        <v>1</v>
      </c>
      <c r="D7" s="84">
        <f>'Scorecard 1'!D8</f>
        <v>1</v>
      </c>
      <c r="E7" s="84">
        <f>'Scorecard 1'!E8</f>
        <v>1</v>
      </c>
      <c r="F7" s="84">
        <f>'Scorecard 1'!F8</f>
        <v>1</v>
      </c>
      <c r="G7" s="84">
        <f>'Scorecard 2'!C8</f>
        <v>1</v>
      </c>
      <c r="H7" s="84">
        <f>'Scorecard 2'!D8</f>
        <v>1</v>
      </c>
      <c r="I7" s="84">
        <f>'Scorecard 2'!E8</f>
        <v>1</v>
      </c>
      <c r="J7" s="84">
        <f>'Scorecard 2'!F8</f>
        <v>1</v>
      </c>
      <c r="K7" s="84" t="str">
        <f>'Scorecard 3'!C8</f>
        <v>1</v>
      </c>
      <c r="L7" s="84" t="str">
        <f>'Scorecard 3'!D8</f>
        <v>1</v>
      </c>
      <c r="M7" s="84" t="str">
        <f>'Scorecard 3'!E8</f>
        <v>1</v>
      </c>
      <c r="N7" s="84" t="str">
        <f>'Scorecard 3'!F8</f>
        <v>1</v>
      </c>
      <c r="O7" s="50"/>
    </row>
    <row r="8" spans="1:253" x14ac:dyDescent="0.25">
      <c r="A8" s="81">
        <v>5</v>
      </c>
      <c r="B8" s="61" t="str">
        <f>'Measure Info'!B16</f>
        <v>ED Arrival Date_Time</v>
      </c>
      <c r="C8" s="84">
        <f>'Scorecard 1'!C9</f>
        <v>1</v>
      </c>
      <c r="D8" s="84">
        <f>'Scorecard 1'!D9</f>
        <v>1</v>
      </c>
      <c r="E8" s="84">
        <f>'Scorecard 1'!E9</f>
        <v>1</v>
      </c>
      <c r="F8" s="84">
        <f>'Scorecard 1'!F9</f>
        <v>1</v>
      </c>
      <c r="G8" s="84">
        <f>'Scorecard 2'!C9</f>
        <v>1</v>
      </c>
      <c r="H8" s="84">
        <f>'Scorecard 2'!D9</f>
        <v>1</v>
      </c>
      <c r="I8" s="84">
        <f>'Scorecard 2'!E9</f>
        <v>1</v>
      </c>
      <c r="J8" s="84">
        <f>'Scorecard 2'!F9</f>
        <v>1</v>
      </c>
      <c r="K8" s="84" t="str">
        <f>'Scorecard 3'!C9</f>
        <v>1</v>
      </c>
      <c r="L8" s="84" t="str">
        <f>'Scorecard 3'!D9</f>
        <v>1</v>
      </c>
      <c r="M8" s="84" t="str">
        <f>'Scorecard 3'!E9</f>
        <v>1</v>
      </c>
      <c r="N8" s="84" t="str">
        <f>'Scorecard 3'!F9</f>
        <v>1</v>
      </c>
      <c r="O8" s="50"/>
    </row>
    <row r="9" spans="1:253" x14ac:dyDescent="0.25">
      <c r="A9" s="81">
        <v>6</v>
      </c>
      <c r="B9" s="61" t="str">
        <f>'Measure Info'!B17</f>
        <v>Patient Characteristic, Race: Race</v>
      </c>
      <c r="C9" s="84">
        <f>'Scorecard 1'!C10</f>
        <v>1</v>
      </c>
      <c r="D9" s="84">
        <f>'Scorecard 1'!D10</f>
        <v>1</v>
      </c>
      <c r="E9" s="84">
        <f>'Scorecard 1'!E10</f>
        <v>1</v>
      </c>
      <c r="F9" s="84">
        <f>'Scorecard 1'!F10</f>
        <v>1</v>
      </c>
      <c r="G9" s="84">
        <f>'Scorecard 2'!C10</f>
        <v>1</v>
      </c>
      <c r="H9" s="84">
        <f>'Scorecard 2'!D10</f>
        <v>1</v>
      </c>
      <c r="I9" s="84">
        <f>'Scorecard 2'!E10</f>
        <v>1</v>
      </c>
      <c r="J9" s="84">
        <f>'Scorecard 2'!F10</f>
        <v>1</v>
      </c>
      <c r="K9" s="84" t="str">
        <f>'Scorecard 3'!C10</f>
        <v>1</v>
      </c>
      <c r="L9" s="84" t="str">
        <f>'Scorecard 3'!D10</f>
        <v>1</v>
      </c>
      <c r="M9" s="84" t="str">
        <f>'Scorecard 3'!E10</f>
        <v>1</v>
      </c>
      <c r="N9" s="84" t="str">
        <f>'Scorecard 3'!F10</f>
        <v>1</v>
      </c>
      <c r="O9" s="50"/>
    </row>
    <row r="10" spans="1:253" x14ac:dyDescent="0.25">
      <c r="A10" s="81">
        <v>7</v>
      </c>
      <c r="B10" s="61" t="str">
        <f>'Measure Info'!B18</f>
        <v>Patient Characteristic, Ethnicity: Ethnicity</v>
      </c>
      <c r="C10" s="84">
        <f>'Scorecard 1'!C11</f>
        <v>1</v>
      </c>
      <c r="D10" s="84">
        <f>'Scorecard 1'!D11</f>
        <v>1</v>
      </c>
      <c r="E10" s="84">
        <f>'Scorecard 1'!E11</f>
        <v>1</v>
      </c>
      <c r="F10" s="84">
        <f>'Scorecard 1'!F11</f>
        <v>1</v>
      </c>
      <c r="G10" s="84">
        <f>'Scorecard 2'!C11</f>
        <v>1</v>
      </c>
      <c r="H10" s="84">
        <f>'Scorecard 2'!D11</f>
        <v>1</v>
      </c>
      <c r="I10" s="84">
        <f>'Scorecard 2'!E11</f>
        <v>1</v>
      </c>
      <c r="J10" s="84">
        <f>'Scorecard 2'!F11</f>
        <v>1</v>
      </c>
      <c r="K10" s="84" t="str">
        <f>'Scorecard 3'!C11</f>
        <v>1</v>
      </c>
      <c r="L10" s="84" t="str">
        <f>'Scorecard 3'!D11</f>
        <v>1</v>
      </c>
      <c r="M10" s="84" t="str">
        <f>'Scorecard 3'!E11</f>
        <v>1</v>
      </c>
      <c r="N10" s="84" t="str">
        <f>'Scorecard 3'!F11</f>
        <v>1</v>
      </c>
      <c r="O10" s="50"/>
    </row>
    <row r="11" spans="1:253" ht="15" customHeight="1" x14ac:dyDescent="0.25">
      <c r="A11" s="81">
        <v>8</v>
      </c>
      <c r="B11" s="61" t="str">
        <f>'Measure Info'!B19</f>
        <v>Patient Characteristic, Payer: Payer</v>
      </c>
      <c r="C11" s="84">
        <f>'Scorecard 1'!C12</f>
        <v>1</v>
      </c>
      <c r="D11" s="84">
        <f>'Scorecard 1'!D12</f>
        <v>1</v>
      </c>
      <c r="E11" s="84">
        <f>'Scorecard 1'!E12</f>
        <v>1</v>
      </c>
      <c r="F11" s="84">
        <f>'Scorecard 1'!F12</f>
        <v>1</v>
      </c>
      <c r="G11" s="84">
        <f>'Scorecard 2'!C12</f>
        <v>1</v>
      </c>
      <c r="H11" s="84">
        <f>'Scorecard 2'!D12</f>
        <v>1</v>
      </c>
      <c r="I11" s="84">
        <f>'Scorecard 2'!E12</f>
        <v>1</v>
      </c>
      <c r="J11" s="84">
        <f>'Scorecard 2'!F12</f>
        <v>1</v>
      </c>
      <c r="K11" s="84" t="str">
        <f>'Scorecard 3'!C12</f>
        <v>1</v>
      </c>
      <c r="L11" s="84" t="str">
        <f>'Scorecard 3'!D12</f>
        <v>1</v>
      </c>
      <c r="M11" s="84" t="str">
        <f>'Scorecard 3'!E12</f>
        <v>1</v>
      </c>
      <c r="N11" s="84" t="str">
        <f>'Scorecard 3'!F12</f>
        <v>1</v>
      </c>
      <c r="O11" s="50"/>
    </row>
    <row r="12" spans="1:253" ht="15" customHeight="1" x14ac:dyDescent="0.25">
      <c r="A12" s="81">
        <v>9</v>
      </c>
      <c r="B12" s="61" t="str">
        <f>'Measure Info'!B20</f>
        <v>Patient Characteristic, Sex: ONC Administrative Sex</v>
      </c>
      <c r="C12" s="84">
        <f>'Scorecard 1'!C13</f>
        <v>1</v>
      </c>
      <c r="D12" s="84">
        <f>'Scorecard 1'!D13</f>
        <v>1</v>
      </c>
      <c r="E12" s="84">
        <f>'Scorecard 1'!E13</f>
        <v>1</v>
      </c>
      <c r="F12" s="84">
        <f>'Scorecard 1'!F13</f>
        <v>1</v>
      </c>
      <c r="G12" s="84">
        <f>'Scorecard 2'!C13</f>
        <v>1</v>
      </c>
      <c r="H12" s="84">
        <f>'Scorecard 2'!D13</f>
        <v>1</v>
      </c>
      <c r="I12" s="84">
        <f>'Scorecard 2'!E13</f>
        <v>1</v>
      </c>
      <c r="J12" s="84">
        <f>'Scorecard 2'!F13</f>
        <v>1</v>
      </c>
      <c r="K12" s="84" t="str">
        <f>'Scorecard 3'!C13</f>
        <v>1</v>
      </c>
      <c r="L12" s="84" t="str">
        <f>'Scorecard 3'!D13</f>
        <v>1</v>
      </c>
      <c r="M12" s="84" t="str">
        <f>'Scorecard 3'!E13</f>
        <v>1</v>
      </c>
      <c r="N12" s="84" t="str">
        <f>'Scorecard 3'!F13</f>
        <v>1</v>
      </c>
      <c r="O12" s="50"/>
    </row>
    <row r="13" spans="1:253" ht="15" customHeight="1" x14ac:dyDescent="0.25">
      <c r="A13" s="80" t="s">
        <v>49</v>
      </c>
      <c r="B13" s="85"/>
      <c r="C13" s="86"/>
      <c r="D13" s="86"/>
      <c r="E13" s="86"/>
      <c r="F13" s="86"/>
      <c r="G13" s="86"/>
      <c r="H13" s="86"/>
      <c r="I13" s="86"/>
      <c r="J13" s="86"/>
      <c r="K13" s="86"/>
      <c r="L13" s="86"/>
      <c r="M13" s="86"/>
      <c r="N13" s="86"/>
      <c r="O13" s="50"/>
    </row>
    <row r="14" spans="1:253" ht="15" customHeight="1" x14ac:dyDescent="0.25">
      <c r="A14" s="81"/>
      <c r="B14" s="87" t="s">
        <v>50</v>
      </c>
      <c r="C14" s="84">
        <f t="shared" ref="C14:N14" si="0">COUNTIF(C4:C11,"0")</f>
        <v>0</v>
      </c>
      <c r="D14" s="84">
        <f t="shared" si="0"/>
        <v>0</v>
      </c>
      <c r="E14" s="84">
        <f t="shared" si="0"/>
        <v>0</v>
      </c>
      <c r="F14" s="84">
        <f t="shared" si="0"/>
        <v>0</v>
      </c>
      <c r="G14" s="84">
        <f t="shared" si="0"/>
        <v>0</v>
      </c>
      <c r="H14" s="84">
        <f t="shared" si="0"/>
        <v>0</v>
      </c>
      <c r="I14" s="84">
        <f t="shared" si="0"/>
        <v>0</v>
      </c>
      <c r="J14" s="84">
        <f t="shared" si="0"/>
        <v>0</v>
      </c>
      <c r="K14" s="84">
        <f t="shared" si="0"/>
        <v>0</v>
      </c>
      <c r="L14" s="84">
        <f t="shared" si="0"/>
        <v>0</v>
      </c>
      <c r="M14" s="84">
        <f t="shared" si="0"/>
        <v>0</v>
      </c>
      <c r="N14" s="84">
        <f t="shared" si="0"/>
        <v>0</v>
      </c>
      <c r="O14" s="50"/>
    </row>
    <row r="15" spans="1:253" ht="15" customHeight="1" x14ac:dyDescent="0.25">
      <c r="A15" s="81"/>
      <c r="B15" s="87" t="s">
        <v>51</v>
      </c>
      <c r="C15" s="84">
        <f t="shared" ref="C15:N15" si="1">COUNTIF(B4:B12,"&lt;&gt;0")</f>
        <v>9</v>
      </c>
      <c r="D15" s="84">
        <f t="shared" si="1"/>
        <v>9</v>
      </c>
      <c r="E15" s="84">
        <f t="shared" si="1"/>
        <v>9</v>
      </c>
      <c r="F15" s="84">
        <f t="shared" si="1"/>
        <v>9</v>
      </c>
      <c r="G15" s="84">
        <f t="shared" si="1"/>
        <v>9</v>
      </c>
      <c r="H15" s="84">
        <f t="shared" si="1"/>
        <v>9</v>
      </c>
      <c r="I15" s="84">
        <f t="shared" si="1"/>
        <v>9</v>
      </c>
      <c r="J15" s="84">
        <f t="shared" si="1"/>
        <v>9</v>
      </c>
      <c r="K15" s="84">
        <f t="shared" si="1"/>
        <v>9</v>
      </c>
      <c r="L15" s="84">
        <f t="shared" si="1"/>
        <v>9</v>
      </c>
      <c r="M15" s="84">
        <f t="shared" si="1"/>
        <v>9</v>
      </c>
      <c r="N15" s="84">
        <f t="shared" si="1"/>
        <v>9</v>
      </c>
      <c r="O15" s="50"/>
    </row>
    <row r="16" spans="1:253" ht="15" customHeight="1" x14ac:dyDescent="0.25">
      <c r="A16" s="81"/>
      <c r="B16" s="88" t="s">
        <v>52</v>
      </c>
      <c r="C16" s="89">
        <f>SUM(C14/C15)</f>
        <v>0</v>
      </c>
      <c r="D16" s="89">
        <f t="shared" ref="D16:N16" si="2">SUM(D14/D15)</f>
        <v>0</v>
      </c>
      <c r="E16" s="89">
        <f t="shared" si="2"/>
        <v>0</v>
      </c>
      <c r="F16" s="89">
        <f t="shared" si="2"/>
        <v>0</v>
      </c>
      <c r="G16" s="89">
        <f t="shared" si="2"/>
        <v>0</v>
      </c>
      <c r="H16" s="89">
        <f t="shared" si="2"/>
        <v>0</v>
      </c>
      <c r="I16" s="89">
        <f t="shared" si="2"/>
        <v>0</v>
      </c>
      <c r="J16" s="89">
        <f t="shared" si="2"/>
        <v>0</v>
      </c>
      <c r="K16" s="89">
        <f t="shared" si="2"/>
        <v>0</v>
      </c>
      <c r="L16" s="89">
        <f t="shared" si="2"/>
        <v>0</v>
      </c>
      <c r="M16" s="89">
        <f t="shared" si="2"/>
        <v>0</v>
      </c>
      <c r="N16" s="89">
        <f t="shared" si="2"/>
        <v>0</v>
      </c>
      <c r="O16" s="50"/>
    </row>
  </sheetData>
  <mergeCells count="3">
    <mergeCell ref="D2:F2"/>
    <mergeCell ref="H2:J2"/>
    <mergeCell ref="L2:N2"/>
  </mergeCells>
  <conditionalFormatting sqref="C4:N12">
    <cfRule type="cellIs" dxfId="0" priority="1" stopIfTrue="1" operator="lessThan">
      <formula>0.5</formula>
    </cfRule>
  </conditionalFormatting>
  <pageMargins left="0.7" right="0.7" top="0.75" bottom="0.75" header="0.3" footer="0.3"/>
  <pageSetup orientation="portrait"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0"/>
  <sheetViews>
    <sheetView showGridLines="0" workbookViewId="0">
      <selection activeCell="B18" sqref="B18"/>
    </sheetView>
  </sheetViews>
  <sheetFormatPr defaultColWidth="8.85546875" defaultRowHeight="15" customHeight="1" x14ac:dyDescent="0.25"/>
  <cols>
    <col min="1" max="1" width="3.42578125" style="1" customWidth="1"/>
    <col min="2" max="2" width="51.42578125" style="1" customWidth="1"/>
    <col min="3" max="3" width="34.85546875" style="1" customWidth="1"/>
    <col min="4" max="4" width="38.42578125" style="1" customWidth="1"/>
    <col min="5" max="5" width="41.28515625" style="1" customWidth="1"/>
    <col min="6" max="256" width="8.85546875" style="1" customWidth="1"/>
  </cols>
  <sheetData>
    <row r="1" spans="1:5" ht="18.75" customHeight="1" x14ac:dyDescent="0.3">
      <c r="A1" s="39" t="s">
        <v>53</v>
      </c>
      <c r="B1" s="2"/>
      <c r="C1" s="40"/>
      <c r="D1" s="2"/>
      <c r="E1" s="2"/>
    </row>
    <row r="2" spans="1:5" ht="15" customHeight="1" x14ac:dyDescent="0.25">
      <c r="A2" s="41" t="s">
        <v>54</v>
      </c>
      <c r="B2" s="2"/>
      <c r="C2" s="2"/>
      <c r="D2" s="2"/>
      <c r="E2" s="2"/>
    </row>
    <row r="3" spans="1:5" ht="15" customHeight="1" x14ac:dyDescent="0.25">
      <c r="A3" s="2"/>
      <c r="B3" s="2"/>
      <c r="C3" s="2"/>
      <c r="D3" s="2"/>
      <c r="E3" s="2"/>
    </row>
    <row r="4" spans="1:5" ht="45" customHeight="1" x14ac:dyDescent="0.25">
      <c r="A4" s="2"/>
      <c r="B4" s="42" t="s">
        <v>34</v>
      </c>
      <c r="C4" s="47" t="s">
        <v>81</v>
      </c>
      <c r="D4" s="43" t="s">
        <v>55</v>
      </c>
      <c r="E4" s="43" t="s">
        <v>56</v>
      </c>
    </row>
    <row r="5" spans="1:5" ht="15" customHeight="1" x14ac:dyDescent="0.25">
      <c r="A5" s="2"/>
      <c r="B5" s="21"/>
      <c r="C5" s="44" t="s">
        <v>57</v>
      </c>
      <c r="D5" s="2"/>
      <c r="E5" s="2"/>
    </row>
    <row r="6" spans="1:5" ht="15" customHeight="1" x14ac:dyDescent="0.25">
      <c r="A6" s="2"/>
      <c r="B6" s="22"/>
      <c r="C6" s="44" t="s">
        <v>58</v>
      </c>
      <c r="D6" s="2"/>
      <c r="E6" s="2"/>
    </row>
    <row r="7" spans="1:5" ht="15" customHeight="1" x14ac:dyDescent="0.25">
      <c r="A7" s="2"/>
      <c r="B7" s="22"/>
      <c r="C7" s="2"/>
      <c r="D7" s="2"/>
      <c r="E7" s="2"/>
    </row>
    <row r="8" spans="1:5" ht="15" customHeight="1" x14ac:dyDescent="0.25">
      <c r="A8" s="2"/>
      <c r="B8" s="22"/>
      <c r="C8" s="2"/>
      <c r="D8" s="2"/>
      <c r="E8" s="2"/>
    </row>
    <row r="9" spans="1:5" ht="15" customHeight="1" x14ac:dyDescent="0.25">
      <c r="A9" s="2"/>
      <c r="B9" s="22"/>
      <c r="C9" s="2"/>
      <c r="D9" s="2"/>
      <c r="E9" s="2"/>
    </row>
    <row r="10" spans="1:5" ht="15" customHeight="1" x14ac:dyDescent="0.25">
      <c r="A10" s="2"/>
      <c r="B10" s="2"/>
      <c r="C10" s="2"/>
      <c r="D10" s="2"/>
      <c r="E10" s="2"/>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1DAB2F399C5DB478A31369AF6CCEC60" ma:contentTypeVersion="11" ma:contentTypeDescription="Create a new document." ma:contentTypeScope="" ma:versionID="207dd5ef69725c66bea3f2fe6cd6475f">
  <xsd:schema xmlns:xsd="http://www.w3.org/2001/XMLSchema" xmlns:xs="http://www.w3.org/2001/XMLSchema" xmlns:p="http://schemas.microsoft.com/office/2006/metadata/properties" xmlns:ns2="d3959304-53f8-4820-94c5-14bfcd7ef643" xmlns:ns3="f4fdb506-7d24-4036-b906-4533c9d85f48" targetNamespace="http://schemas.microsoft.com/office/2006/metadata/properties" ma:root="true" ma:fieldsID="33f66f8e1b0fb8d1415149946a5aa255" ns2:_="" ns3:_="">
    <xsd:import namespace="d3959304-53f8-4820-94c5-14bfcd7ef643"/>
    <xsd:import namespace="f4fdb506-7d24-4036-b906-4533c9d85f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959304-53f8-4820-94c5-14bfcd7ef6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4fdb506-7d24-4036-b906-4533c9d85f48"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2.xml><?xml version="1.0" encoding="utf-8"?>
<ds:datastoreItem xmlns:ds="http://schemas.openxmlformats.org/officeDocument/2006/customXml" ds:itemID="{3070B09C-9DA0-49CD-885A-92A17433A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959304-53f8-4820-94c5-14bfcd7ef643"/>
    <ds:schemaRef ds:uri="f4fdb506-7d24-4036-b906-4533c9d85f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C463E6-7DE1-4BBA-B030-BB53592F47F5}">
  <ds:schemaRefs>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elements/1.1/"/>
    <ds:schemaRef ds:uri="f4fdb506-7d24-4036-b906-4533c9d85f48"/>
    <ds:schemaRef ds:uri="d3959304-53f8-4820-94c5-14bfcd7ef64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Marie Hall</cp:lastModifiedBy>
  <cp:lastPrinted>2023-04-14T17:53:31Z</cp:lastPrinted>
  <dcterms:created xsi:type="dcterms:W3CDTF">2018-12-12T17:33:02Z</dcterms:created>
  <dcterms:modified xsi:type="dcterms:W3CDTF">2024-05-10T18:20:09Z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0x01010061DAB2F399C5DB478A31369AF6CCEC60</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